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tables/table12.xml" ContentType="application/vnd.openxmlformats-officedocument.spreadsheetml.table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qisolutions-my.sharepoint.com/personal/nkelly_hqi_solutions/Documents/NORC_1/"/>
    </mc:Choice>
  </mc:AlternateContent>
  <xr:revisionPtr revIDLastSave="0" documentId="8_{E94F57CD-046B-490D-B940-96B8854A7640}" xr6:coauthVersionLast="47" xr6:coauthVersionMax="47" xr10:uidLastSave="{00000000-0000-0000-0000-000000000000}"/>
  <workbookProtection workbookAlgorithmName="SHA-512" workbookHashValue="dbpuF2lOEjKSiJDVSkz//l+exy795DAQlqySwPaXEsCNaSi3l4aghNyTAn3XNeyNOC5pUvLUebNsqq+6KMNb3w==" workbookSaltValue="AnLqZ5zfwS9dYuV0E90Hxg==" workbookSpinCount="100000" lockStructure="1"/>
  <bookViews>
    <workbookView xWindow="-108" yWindow="-108" windowWidth="23256" windowHeight="12720" tabRatio="836" firstSheet="7" activeTab="19" xr2:uid="{56A3AD6B-3EC3-4D1A-9603-767E18C8A83F}"/>
  </bookViews>
  <sheets>
    <sheet name="Ref" sheetId="4" state="hidden" r:id="rId1"/>
    <sheet name="INSTRUCTIONS" sheetId="2" r:id="rId2"/>
    <sheet name="HIDDEN" sheetId="16" state="hidden" r:id="rId3"/>
    <sheet name="SUMMARY Rates" sheetId="3" r:id="rId4"/>
    <sheet name="Rates by Job Role" sheetId="17" r:id="rId5"/>
    <sheet name="Rates by Location" sheetId="19" r:id="rId6"/>
    <sheet name="BY STAFF Rates" sheetId="20" state="hidden" r:id="rId7"/>
    <sheet name="Rates by Time Block" sheetId="21" r:id="rId8"/>
    <sheet name="Month_1" sheetId="1" r:id="rId9"/>
    <sheet name="Month_2" sheetId="5" r:id="rId10"/>
    <sheet name="Month_3" sheetId="6" r:id="rId11"/>
    <sheet name="Month_4" sheetId="7" r:id="rId12"/>
    <sheet name="Month_5" sheetId="8" r:id="rId13"/>
    <sheet name="Month_6" sheetId="9" r:id="rId14"/>
    <sheet name="Month_7" sheetId="10" r:id="rId15"/>
    <sheet name="Month_8" sheetId="11" r:id="rId16"/>
    <sheet name="Month_9" sheetId="12" r:id="rId17"/>
    <sheet name="Month_10" sheetId="13" r:id="rId18"/>
    <sheet name="Month_11" sheetId="14" r:id="rId19"/>
    <sheet name="Month_12" sheetId="15" r:id="rId20"/>
  </sheets>
  <definedNames>
    <definedName name="employee_list">OFFSET(HIDDEN!$K$3,0,0,248-COUNTIF(HIDDEN!$K$3:$K$250,#N/A),1)</definedName>
    <definedName name="JOB_LIST">Ref!$F$1:$F$14</definedName>
    <definedName name="LOC_LIST">OFFSET(HIDDEN!$G$3,0,0,248-COUNTIF(HIDDEN!$G$3:$G$250,#N/A),1)</definedName>
    <definedName name="month_list">'SUMMARY Rates'!$D$4:$O$4</definedName>
    <definedName name="_xlnm.Print_Area" localSheetId="6">'BY STAFF Rates'!$A$2:$O$41</definedName>
    <definedName name="_xlnm.Print_Area" localSheetId="4">'Rates by Job Role'!$A$2:$O$41</definedName>
    <definedName name="_xlnm.Print_Area" localSheetId="5">'Rates by Location'!$A$2:$O$41</definedName>
    <definedName name="_xlnm.Print_Area" localSheetId="7">'Rates by Time Block'!$A$2:$O$41</definedName>
    <definedName name="_xlnm.Print_Area" localSheetId="3">'SUMMARY Rates'!$A$1:$O$40</definedName>
    <definedName name="_xlnm.Print_Titles" localSheetId="6">'BY STAFF Rates'!$2:$3</definedName>
    <definedName name="_xlnm.Print_Titles" localSheetId="1">INSTRUCTIONS!$1:$2</definedName>
    <definedName name="_xlnm.Print_Titles" localSheetId="8">Month_1!$1:$3</definedName>
    <definedName name="_xlnm.Print_Titles" localSheetId="4">'Rates by Job Role'!$2:$3</definedName>
    <definedName name="_xlnm.Print_Titles" localSheetId="5">'Rates by Location'!$2:$3</definedName>
    <definedName name="_xlnm.Print_Titles" localSheetId="7">'Rates by Time Block'!$2:$3</definedName>
    <definedName name="_xlnm.Print_Titles" localSheetId="3">'SUMMARY Rates'!$1:$4</definedName>
    <definedName name="timeframe">Ref!$A$1:$A$12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2" i="21"/>
  <c r="A2" i="19"/>
  <c r="A2" i="20"/>
  <c r="A28" i="17"/>
  <c r="A27" i="17"/>
  <c r="A1" i="4"/>
  <c r="A2" i="4" s="1"/>
  <c r="A3" i="4" s="1"/>
  <c r="A4" i="4" s="1"/>
  <c r="A5" i="4" s="1"/>
  <c r="A6" i="4" s="1"/>
  <c r="A7" i="4" s="1"/>
  <c r="A8" i="4" s="1"/>
  <c r="A9" i="4" s="1"/>
  <c r="A10" i="4" s="1"/>
  <c r="A11" i="4" s="1"/>
  <c r="A12" i="4" s="1"/>
  <c r="O9" i="17"/>
  <c r="J9" i="21"/>
  <c r="F9" i="19"/>
  <c r="M9" i="19"/>
  <c r="I9" i="21"/>
  <c r="O9" i="21"/>
  <c r="L9" i="19"/>
  <c r="E9" i="19"/>
  <c r="I9" i="17"/>
  <c r="H9" i="17"/>
  <c r="G9" i="17"/>
  <c r="D9" i="21"/>
  <c r="K9" i="19"/>
  <c r="O9" i="19"/>
  <c r="K9" i="21"/>
  <c r="H9" i="21"/>
  <c r="L9" i="17"/>
  <c r="G9" i="19"/>
  <c r="M9" i="17"/>
  <c r="I9" i="19"/>
  <c r="G9" i="21"/>
  <c r="J9" i="17"/>
  <c r="F9" i="17"/>
  <c r="D9" i="17"/>
  <c r="E9" i="21"/>
  <c r="N9" i="19"/>
  <c r="H9" i="19"/>
  <c r="J9" i="19"/>
  <c r="N9" i="21"/>
  <c r="N9" i="17"/>
  <c r="L9" i="21"/>
  <c r="K9" i="17"/>
  <c r="E9" i="17"/>
  <c r="M9" i="21"/>
  <c r="D9" i="19"/>
  <c r="F9" i="21"/>
  <c r="L46" i="17" l="1"/>
  <c r="K46" i="17"/>
  <c r="J46" i="17"/>
  <c r="G46" i="17"/>
  <c r="F46" i="17"/>
  <c r="E46" i="17"/>
  <c r="L46" i="19"/>
  <c r="K46" i="19"/>
  <c r="J46" i="19"/>
  <c r="G46" i="19"/>
  <c r="F46" i="19"/>
  <c r="E46" i="19"/>
  <c r="L46" i="20"/>
  <c r="K46" i="20"/>
  <c r="J46" i="20"/>
  <c r="G46" i="20"/>
  <c r="F46" i="20"/>
  <c r="E46" i="20"/>
  <c r="L46" i="21"/>
  <c r="K46" i="21"/>
  <c r="J46" i="21"/>
  <c r="G46" i="21"/>
  <c r="F46" i="21"/>
  <c r="E46" i="21"/>
  <c r="A28" i="21" l="1"/>
  <c r="A27" i="21"/>
  <c r="M46" i="21"/>
  <c r="I46" i="21"/>
  <c r="H46" i="21"/>
  <c r="D46" i="21"/>
  <c r="E45" i="21" s="1"/>
  <c r="E68" i="21" s="1"/>
  <c r="J45" i="21"/>
  <c r="J68" i="21" s="1"/>
  <c r="I45" i="21"/>
  <c r="D45" i="21"/>
  <c r="D68" i="21" s="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D5" i="21"/>
  <c r="E5" i="21" s="1"/>
  <c r="F5" i="21" s="1"/>
  <c r="G5" i="21" s="1"/>
  <c r="H5" i="21" s="1"/>
  <c r="I5" i="21" s="1"/>
  <c r="J5" i="21" s="1"/>
  <c r="K5" i="21" s="1"/>
  <c r="L5" i="21" s="1"/>
  <c r="M5" i="21" s="1"/>
  <c r="N5" i="21" s="1"/>
  <c r="O5" i="21" s="1"/>
  <c r="A28" i="20"/>
  <c r="A27" i="20"/>
  <c r="M45" i="20"/>
  <c r="I46" i="20"/>
  <c r="H46" i="20"/>
  <c r="D46" i="20"/>
  <c r="F45" i="20" s="1"/>
  <c r="J45" i="20"/>
  <c r="I45" i="20"/>
  <c r="M46" i="20" s="1"/>
  <c r="E45" i="20"/>
  <c r="D45" i="20"/>
  <c r="D68" i="20" s="1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D5" i="20"/>
  <c r="E5" i="20" s="1"/>
  <c r="F5" i="20" s="1"/>
  <c r="G5" i="20" s="1"/>
  <c r="H5" i="20" s="1"/>
  <c r="I5" i="20" s="1"/>
  <c r="J5" i="20" s="1"/>
  <c r="K5" i="20" s="1"/>
  <c r="L5" i="20" s="1"/>
  <c r="M5" i="20" s="1"/>
  <c r="N5" i="20" s="1"/>
  <c r="O5" i="20" s="1"/>
  <c r="A28" i="19"/>
  <c r="A27" i="19"/>
  <c r="M46" i="19"/>
  <c r="I46" i="19"/>
  <c r="H46" i="19"/>
  <c r="F45" i="19"/>
  <c r="D46" i="19"/>
  <c r="E45" i="19" s="1"/>
  <c r="E68" i="19" s="1"/>
  <c r="J45" i="19"/>
  <c r="J68" i="19" s="1"/>
  <c r="I45" i="19"/>
  <c r="I68" i="19" s="1"/>
  <c r="H45" i="19"/>
  <c r="H68" i="19" s="1"/>
  <c r="D45" i="19"/>
  <c r="D68" i="19" s="1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D5" i="19"/>
  <c r="E5" i="19" s="1"/>
  <c r="F5" i="19" s="1"/>
  <c r="G5" i="19" s="1"/>
  <c r="H5" i="19" s="1"/>
  <c r="I5" i="19" s="1"/>
  <c r="J5" i="19" s="1"/>
  <c r="K5" i="19" s="1"/>
  <c r="L5" i="19" s="1"/>
  <c r="M5" i="19" s="1"/>
  <c r="N5" i="19" s="1"/>
  <c r="O5" i="19" s="1"/>
  <c r="M46" i="17"/>
  <c r="I46" i="17"/>
  <c r="K45" i="17" s="1"/>
  <c r="H46" i="17"/>
  <c r="D46" i="17"/>
  <c r="I45" i="17"/>
  <c r="I68" i="17" s="1"/>
  <c r="E45" i="17"/>
  <c r="D45" i="17"/>
  <c r="D68" i="17" s="1"/>
  <c r="I46" i="3"/>
  <c r="J46" i="3" s="1"/>
  <c r="K46" i="3" s="1"/>
  <c r="L46" i="3" s="1"/>
  <c r="H46" i="3"/>
  <c r="D46" i="3"/>
  <c r="E46" i="3" s="1"/>
  <c r="F46" i="3" s="1"/>
  <c r="G46" i="3" s="1"/>
  <c r="I45" i="3"/>
  <c r="D45" i="3"/>
  <c r="I2" i="16" a="1"/>
  <c r="I2" i="16" s="1"/>
  <c r="J2" i="16" s="1" a="1"/>
  <c r="J2" i="16" s="1"/>
  <c r="F9" i="20"/>
  <c r="O6" i="20"/>
  <c r="K6" i="20"/>
  <c r="N7" i="20"/>
  <c r="F7" i="20"/>
  <c r="M9" i="20"/>
  <c r="I9" i="20"/>
  <c r="E9" i="20"/>
  <c r="N6" i="20"/>
  <c r="L9" i="20"/>
  <c r="L6" i="20"/>
  <c r="O7" i="20"/>
  <c r="I7" i="20"/>
  <c r="J7" i="20"/>
  <c r="K7" i="20"/>
  <c r="M7" i="20"/>
  <c r="K9" i="20"/>
  <c r="D9" i="20"/>
  <c r="H6" i="20"/>
  <c r="J9" i="20"/>
  <c r="I6" i="20"/>
  <c r="F6" i="20"/>
  <c r="O9" i="20"/>
  <c r="H9" i="20"/>
  <c r="G9" i="20"/>
  <c r="N9" i="20"/>
  <c r="J6" i="20"/>
  <c r="G6" i="20"/>
  <c r="H7" i="20"/>
  <c r="G7" i="20"/>
  <c r="L7" i="20"/>
  <c r="M6" i="20"/>
  <c r="D68" i="3" l="1"/>
  <c r="I68" i="3"/>
  <c r="M46" i="3"/>
  <c r="G45" i="21"/>
  <c r="G68" i="21" s="1"/>
  <c r="K45" i="21"/>
  <c r="I68" i="21"/>
  <c r="F45" i="21"/>
  <c r="I22" i="20"/>
  <c r="I20" i="20"/>
  <c r="I18" i="20"/>
  <c r="I16" i="20"/>
  <c r="I14" i="20"/>
  <c r="I12" i="20"/>
  <c r="I10" i="20"/>
  <c r="I13" i="20"/>
  <c r="I21" i="20"/>
  <c r="I11" i="20"/>
  <c r="I19" i="20"/>
  <c r="I17" i="20"/>
  <c r="I15" i="20"/>
  <c r="J22" i="20"/>
  <c r="J20" i="20"/>
  <c r="J16" i="20"/>
  <c r="J18" i="20"/>
  <c r="J14" i="20"/>
  <c r="J12" i="20"/>
  <c r="J10" i="20"/>
  <c r="J11" i="20"/>
  <c r="J21" i="20"/>
  <c r="J15" i="20"/>
  <c r="J13" i="20"/>
  <c r="J19" i="20"/>
  <c r="J17" i="20"/>
  <c r="N17" i="20"/>
  <c r="N13" i="20"/>
  <c r="N11" i="20"/>
  <c r="N21" i="20"/>
  <c r="N19" i="20"/>
  <c r="N15" i="20"/>
  <c r="N16" i="20"/>
  <c r="N10" i="20"/>
  <c r="N18" i="20"/>
  <c r="N14" i="20"/>
  <c r="N22" i="20"/>
  <c r="N12" i="20"/>
  <c r="N20" i="20"/>
  <c r="F21" i="20"/>
  <c r="F19" i="20"/>
  <c r="F15" i="20"/>
  <c r="F13" i="20"/>
  <c r="F11" i="20"/>
  <c r="F17" i="20"/>
  <c r="F22" i="20"/>
  <c r="F16" i="20"/>
  <c r="F20" i="20"/>
  <c r="F14" i="20"/>
  <c r="F10" i="20"/>
  <c r="F18" i="20"/>
  <c r="F12" i="20"/>
  <c r="K18" i="20"/>
  <c r="K12" i="20"/>
  <c r="K22" i="20"/>
  <c r="K20" i="20"/>
  <c r="K16" i="20"/>
  <c r="K14" i="20"/>
  <c r="K10" i="20"/>
  <c r="K17" i="20"/>
  <c r="K11" i="20"/>
  <c r="K19" i="20"/>
  <c r="K15" i="20"/>
  <c r="K13" i="20"/>
  <c r="K21" i="20"/>
  <c r="L22" i="20"/>
  <c r="L20" i="20"/>
  <c r="L18" i="20"/>
  <c r="L16" i="20"/>
  <c r="L14" i="20"/>
  <c r="L12" i="20"/>
  <c r="L10" i="20"/>
  <c r="L21" i="20"/>
  <c r="L19" i="20"/>
  <c r="L17" i="20"/>
  <c r="L15" i="20"/>
  <c r="L13" i="20"/>
  <c r="L11" i="20"/>
  <c r="M21" i="20"/>
  <c r="M19" i="20"/>
  <c r="M17" i="20"/>
  <c r="M15" i="20"/>
  <c r="M13" i="20"/>
  <c r="M11" i="20"/>
  <c r="M18" i="20"/>
  <c r="M16" i="20"/>
  <c r="M22" i="20"/>
  <c r="M14" i="20"/>
  <c r="M12" i="20"/>
  <c r="M10" i="20"/>
  <c r="M20" i="20"/>
  <c r="O21" i="20"/>
  <c r="O19" i="20"/>
  <c r="O15" i="20"/>
  <c r="O13" i="20"/>
  <c r="O17" i="20"/>
  <c r="O11" i="20"/>
  <c r="O14" i="20"/>
  <c r="O12" i="20"/>
  <c r="O20" i="20"/>
  <c r="O18" i="20"/>
  <c r="O16" i="20"/>
  <c r="O10" i="20"/>
  <c r="O22" i="20"/>
  <c r="G21" i="20"/>
  <c r="G17" i="20"/>
  <c r="G15" i="20"/>
  <c r="G11" i="20"/>
  <c r="G19" i="20"/>
  <c r="G13" i="20"/>
  <c r="G20" i="20"/>
  <c r="G12" i="20"/>
  <c r="G18" i="20"/>
  <c r="G14" i="20"/>
  <c r="G10" i="20"/>
  <c r="G16" i="20"/>
  <c r="G22" i="20"/>
  <c r="H21" i="20"/>
  <c r="H19" i="20"/>
  <c r="H17" i="20"/>
  <c r="H15" i="20"/>
  <c r="H13" i="20"/>
  <c r="H11" i="20"/>
  <c r="H22" i="20"/>
  <c r="H20" i="20"/>
  <c r="H18" i="20"/>
  <c r="H16" i="20"/>
  <c r="H14" i="20"/>
  <c r="H12" i="20"/>
  <c r="H10" i="20"/>
  <c r="G8" i="20"/>
  <c r="H8" i="20"/>
  <c r="I8" i="20"/>
  <c r="M8" i="20"/>
  <c r="I25" i="20"/>
  <c r="I23" i="20"/>
  <c r="I24" i="20"/>
  <c r="K25" i="20"/>
  <c r="K23" i="20"/>
  <c r="K24" i="20"/>
  <c r="O8" i="20"/>
  <c r="M24" i="20"/>
  <c r="M25" i="20"/>
  <c r="M23" i="20"/>
  <c r="L25" i="20"/>
  <c r="L23" i="20"/>
  <c r="L24" i="20"/>
  <c r="N25" i="20"/>
  <c r="N23" i="20"/>
  <c r="N24" i="20"/>
  <c r="G24" i="20"/>
  <c r="G25" i="20"/>
  <c r="G23" i="20"/>
  <c r="O24" i="20"/>
  <c r="O23" i="20"/>
  <c r="O25" i="20"/>
  <c r="K8" i="20"/>
  <c r="F25" i="20"/>
  <c r="F23" i="20"/>
  <c r="F24" i="20"/>
  <c r="J8" i="20"/>
  <c r="H24" i="20"/>
  <c r="H25" i="20"/>
  <c r="H23" i="20"/>
  <c r="L8" i="20"/>
  <c r="J24" i="20"/>
  <c r="J25" i="20"/>
  <c r="J23" i="20"/>
  <c r="F8" i="20"/>
  <c r="N8" i="20"/>
  <c r="K45" i="20"/>
  <c r="L45" i="20"/>
  <c r="E68" i="20"/>
  <c r="M68" i="20"/>
  <c r="J68" i="20"/>
  <c r="I68" i="20"/>
  <c r="F68" i="19"/>
  <c r="G45" i="19"/>
  <c r="L45" i="19"/>
  <c r="L68" i="19" s="1"/>
  <c r="K45" i="19"/>
  <c r="J45" i="17"/>
  <c r="I3" i="16" a="1"/>
  <c r="I3" i="16" s="1"/>
  <c r="J3" i="16" s="1" a="1"/>
  <c r="J3" i="16" s="1"/>
  <c r="K45" i="3"/>
  <c r="J45" i="3"/>
  <c r="J68" i="3" s="1"/>
  <c r="F45" i="3"/>
  <c r="E45" i="3"/>
  <c r="E68" i="3" s="1"/>
  <c r="F68" i="21" l="1"/>
  <c r="H45" i="21"/>
  <c r="K68" i="20"/>
  <c r="L68" i="20"/>
  <c r="G68" i="19"/>
  <c r="K68" i="19"/>
  <c r="K68" i="17"/>
  <c r="J68" i="17"/>
  <c r="E68" i="17"/>
  <c r="L45" i="21"/>
  <c r="K68" i="21"/>
  <c r="G45" i="20"/>
  <c r="F68" i="20"/>
  <c r="M45" i="19"/>
  <c r="L45" i="17"/>
  <c r="F45" i="17"/>
  <c r="F68" i="17" s="1"/>
  <c r="I4" i="16" a="1"/>
  <c r="I4" i="16" s="1"/>
  <c r="I5" i="16" s="1" a="1"/>
  <c r="I5" i="16" s="1"/>
  <c r="K68" i="3"/>
  <c r="F68" i="3"/>
  <c r="L45" i="3"/>
  <c r="M45" i="3"/>
  <c r="M68" i="3" s="1"/>
  <c r="G45" i="3"/>
  <c r="H45" i="3"/>
  <c r="H68" i="3" s="1"/>
  <c r="G68" i="3" l="1"/>
  <c r="H68" i="21"/>
  <c r="L68" i="17"/>
  <c r="L68" i="21"/>
  <c r="M45" i="21"/>
  <c r="G68" i="20"/>
  <c r="H45" i="20"/>
  <c r="M68" i="19"/>
  <c r="M45" i="17"/>
  <c r="G45" i="17"/>
  <c r="G68" i="17" s="1"/>
  <c r="L68" i="3"/>
  <c r="I6" i="16" a="1"/>
  <c r="I6" i="16" s="1"/>
  <c r="I7" i="16" s="1" a="1"/>
  <c r="I7" i="16" s="1"/>
  <c r="M68" i="17" l="1"/>
  <c r="M68" i="21"/>
  <c r="H68" i="20"/>
  <c r="H45" i="17"/>
  <c r="H68" i="17" s="1"/>
  <c r="I8" i="16" a="1"/>
  <c r="I8" i="16" s="1"/>
  <c r="I9" i="16" l="1" a="1"/>
  <c r="I9" i="16" s="1"/>
  <c r="I10" i="16" s="1" a="1"/>
  <c r="I10" i="16" s="1"/>
  <c r="I11" i="16" l="1" a="1"/>
  <c r="I11" i="16" s="1"/>
  <c r="I12" i="16" l="1" a="1"/>
  <c r="I12" i="16" s="1"/>
  <c r="I13" i="16" s="1" a="1"/>
  <c r="I13" i="16" s="1"/>
  <c r="I14" i="16" s="1" a="1"/>
  <c r="I14" i="16" s="1"/>
  <c r="I15" i="16" s="1" a="1"/>
  <c r="I15" i="16" s="1"/>
  <c r="I16" i="16" s="1" a="1"/>
  <c r="I16" i="16" s="1"/>
  <c r="I17" i="16" s="1" a="1"/>
  <c r="I17" i="16" s="1"/>
  <c r="I18" i="16" s="1" a="1"/>
  <c r="I18" i="16" s="1"/>
  <c r="I19" i="16" s="1" a="1"/>
  <c r="I19" i="16" s="1"/>
  <c r="I20" i="16" s="1" a="1"/>
  <c r="I20" i="16" s="1"/>
  <c r="I21" i="16" s="1" a="1"/>
  <c r="I21" i="16" s="1"/>
  <c r="I22" i="16" s="1" a="1"/>
  <c r="I22" i="16" s="1"/>
  <c r="I23" i="16" s="1" a="1"/>
  <c r="I23" i="16" s="1"/>
  <c r="I24" i="16" s="1" a="1"/>
  <c r="I24" i="16" s="1"/>
  <c r="I25" i="16" s="1" a="1"/>
  <c r="I25" i="16" s="1"/>
  <c r="I26" i="16" s="1" a="1"/>
  <c r="I26" i="16" s="1"/>
  <c r="I27" i="16" s="1" a="1"/>
  <c r="I27" i="16" s="1"/>
  <c r="I28" i="16" s="1" a="1"/>
  <c r="I28" i="16" s="1"/>
  <c r="I29" i="16" s="1" a="1"/>
  <c r="I29" i="16" s="1"/>
  <c r="I30" i="16" s="1" a="1"/>
  <c r="I30" i="16" s="1"/>
  <c r="I31" i="16" s="1" a="1"/>
  <c r="I31" i="16" s="1"/>
  <c r="I32" i="16" s="1" a="1"/>
  <c r="I32" i="16" s="1"/>
  <c r="I33" i="16" s="1" a="1"/>
  <c r="I33" i="16" s="1"/>
  <c r="I34" i="16" s="1" a="1"/>
  <c r="I34" i="16" s="1"/>
  <c r="I35" i="16" s="1" a="1"/>
  <c r="I35" i="16" s="1"/>
  <c r="I36" i="16" s="1" a="1"/>
  <c r="I36" i="16" s="1"/>
  <c r="I37" i="16" s="1" a="1"/>
  <c r="I37" i="16" s="1"/>
  <c r="I38" i="16" s="1" a="1"/>
  <c r="I38" i="16" s="1"/>
  <c r="I39" i="16" s="1" a="1"/>
  <c r="I39" i="16" s="1"/>
  <c r="I40" i="16" s="1" a="1"/>
  <c r="I40" i="16" s="1"/>
  <c r="I41" i="16" s="1" a="1"/>
  <c r="I41" i="16" s="1"/>
  <c r="I42" i="16" s="1" a="1"/>
  <c r="I42" i="16" s="1"/>
  <c r="I43" i="16" s="1" a="1"/>
  <c r="I43" i="16" s="1"/>
  <c r="I44" i="16" s="1" a="1"/>
  <c r="I44" i="16" s="1"/>
  <c r="I45" i="16" s="1" a="1"/>
  <c r="I45" i="16" s="1"/>
  <c r="I46" i="16" s="1" a="1"/>
  <c r="I46" i="16" s="1"/>
  <c r="I47" i="16" s="1" a="1"/>
  <c r="I47" i="16" s="1"/>
  <c r="I48" i="16" s="1" a="1"/>
  <c r="I48" i="16" s="1"/>
  <c r="I49" i="16" s="1" a="1"/>
  <c r="I49" i="16" s="1"/>
  <c r="I50" i="16" s="1" a="1"/>
  <c r="I50" i="16" s="1"/>
  <c r="I51" i="16" s="1" a="1"/>
  <c r="I51" i="16" s="1"/>
  <c r="I52" i="16" s="1" a="1"/>
  <c r="I52" i="16" s="1"/>
  <c r="I53" i="16" s="1" a="1"/>
  <c r="I53" i="16" s="1"/>
  <c r="I54" i="16" s="1" a="1"/>
  <c r="I54" i="16" s="1"/>
  <c r="I55" i="16" s="1" a="1"/>
  <c r="I55" i="16" s="1"/>
  <c r="I56" i="16" s="1" a="1"/>
  <c r="I56" i="16" s="1"/>
  <c r="I57" i="16" s="1" a="1"/>
  <c r="I57" i="16" s="1"/>
  <c r="I58" i="16" s="1" a="1"/>
  <c r="I58" i="16" s="1"/>
  <c r="I59" i="16" s="1" a="1"/>
  <c r="I59" i="16" s="1"/>
  <c r="I60" i="16" s="1" a="1"/>
  <c r="I60" i="16" s="1"/>
  <c r="I61" i="16" s="1" a="1"/>
  <c r="I61" i="16" s="1"/>
  <c r="I62" i="16" s="1" a="1"/>
  <c r="I62" i="16" s="1"/>
  <c r="I63" i="16" s="1" a="1"/>
  <c r="I63" i="16" s="1"/>
  <c r="I64" i="16" s="1" a="1"/>
  <c r="I64" i="16" s="1"/>
  <c r="I65" i="16" s="1" a="1"/>
  <c r="I65" i="16" s="1"/>
  <c r="I66" i="16" s="1" a="1"/>
  <c r="I66" i="16" s="1"/>
  <c r="I67" i="16" s="1" a="1"/>
  <c r="I67" i="16" s="1"/>
  <c r="I68" i="16" s="1" a="1"/>
  <c r="I68" i="16" s="1"/>
  <c r="I69" i="16" s="1" a="1"/>
  <c r="I69" i="16" s="1"/>
  <c r="I70" i="16" s="1" a="1"/>
  <c r="I70" i="16" s="1"/>
  <c r="I71" i="16" s="1" a="1"/>
  <c r="I71" i="16" s="1"/>
  <c r="I72" i="16" s="1" a="1"/>
  <c r="I72" i="16" s="1"/>
  <c r="I73" i="16" s="1" a="1"/>
  <c r="I73" i="16" s="1"/>
  <c r="I74" i="16" s="1" a="1"/>
  <c r="I74" i="16" s="1"/>
  <c r="I75" i="16" s="1" a="1"/>
  <c r="I75" i="16" s="1"/>
  <c r="I76" i="16" s="1" a="1"/>
  <c r="I76" i="16" s="1"/>
  <c r="I77" i="16" s="1" a="1"/>
  <c r="I77" i="16" s="1"/>
  <c r="I78" i="16" s="1" a="1"/>
  <c r="I78" i="16" s="1"/>
  <c r="I79" i="16" s="1" a="1"/>
  <c r="I79" i="16" s="1"/>
  <c r="I80" i="16" s="1" a="1"/>
  <c r="I80" i="16" s="1"/>
  <c r="I81" i="16" s="1" a="1"/>
  <c r="I81" i="16" s="1"/>
  <c r="I82" i="16" s="1" a="1"/>
  <c r="I82" i="16" s="1"/>
  <c r="I83" i="16" s="1" a="1"/>
  <c r="I83" i="16" s="1"/>
  <c r="I84" i="16" s="1" a="1"/>
  <c r="I84" i="16" s="1"/>
  <c r="I85" i="16" s="1" a="1"/>
  <c r="I85" i="16" s="1"/>
  <c r="I86" i="16" s="1" a="1"/>
  <c r="I86" i="16" s="1"/>
  <c r="I87" i="16" s="1" a="1"/>
  <c r="I87" i="16" s="1"/>
  <c r="I88" i="16" s="1" a="1"/>
  <c r="I88" i="16" s="1"/>
  <c r="I89" i="16" s="1" a="1"/>
  <c r="I89" i="16" s="1"/>
  <c r="I90" i="16" s="1" a="1"/>
  <c r="I90" i="16" s="1"/>
  <c r="I91" i="16" s="1" a="1"/>
  <c r="I91" i="16" s="1"/>
  <c r="I92" i="16" s="1" a="1"/>
  <c r="I92" i="16" s="1"/>
  <c r="I93" i="16" s="1" a="1"/>
  <c r="I93" i="16" s="1"/>
  <c r="I94" i="16" s="1" a="1"/>
  <c r="I94" i="16" s="1"/>
  <c r="I95" i="16" s="1" a="1"/>
  <c r="I95" i="16" s="1"/>
  <c r="I96" i="16" s="1" a="1"/>
  <c r="I96" i="16" s="1"/>
  <c r="I97" i="16" s="1" a="1"/>
  <c r="I97" i="16" s="1"/>
  <c r="I98" i="16" s="1" a="1"/>
  <c r="I98" i="16" s="1"/>
  <c r="I99" i="16" s="1" a="1"/>
  <c r="I99" i="16" s="1"/>
  <c r="I100" i="16" s="1" a="1"/>
  <c r="I100" i="16" s="1"/>
  <c r="I101" i="16" s="1" a="1"/>
  <c r="I101" i="16" s="1"/>
  <c r="I102" i="16" s="1" a="1"/>
  <c r="I102" i="16" s="1"/>
  <c r="I103" i="16" s="1" a="1"/>
  <c r="I103" i="16" s="1"/>
  <c r="I104" i="16" s="1" a="1"/>
  <c r="I104" i="16" s="1"/>
  <c r="I105" i="16" s="1" a="1"/>
  <c r="I105" i="16" s="1"/>
  <c r="I106" i="16" s="1" a="1"/>
  <c r="I106" i="16" s="1"/>
  <c r="I107" i="16" s="1" a="1"/>
  <c r="I107" i="16" s="1"/>
  <c r="I108" i="16" s="1" a="1"/>
  <c r="I108" i="16" s="1"/>
  <c r="I109" i="16" s="1" a="1"/>
  <c r="I109" i="16" s="1"/>
  <c r="I110" i="16" s="1" a="1"/>
  <c r="I110" i="16" s="1"/>
  <c r="I111" i="16" s="1" a="1"/>
  <c r="I111" i="16" s="1"/>
  <c r="I112" i="16" s="1" a="1"/>
  <c r="I112" i="16" s="1"/>
  <c r="I113" i="16" s="1" a="1"/>
  <c r="I113" i="16" s="1"/>
  <c r="I114" i="16" s="1" a="1"/>
  <c r="I114" i="16" s="1"/>
  <c r="I115" i="16" s="1" a="1"/>
  <c r="I115" i="16" s="1"/>
  <c r="I116" i="16" s="1" a="1"/>
  <c r="I116" i="16" s="1"/>
  <c r="I117" i="16" s="1" a="1"/>
  <c r="I117" i="16" s="1"/>
  <c r="I118" i="16" s="1" a="1"/>
  <c r="I118" i="16" s="1"/>
  <c r="I119" i="16" s="1" a="1"/>
  <c r="I119" i="16" s="1"/>
  <c r="I120" i="16" s="1" a="1"/>
  <c r="I120" i="16" s="1"/>
  <c r="I121" i="16" s="1" a="1"/>
  <c r="I121" i="16" s="1"/>
  <c r="I122" i="16" s="1" a="1"/>
  <c r="I122" i="16" s="1"/>
  <c r="I123" i="16" s="1" a="1"/>
  <c r="I123" i="16" s="1"/>
  <c r="I124" i="16" s="1" a="1"/>
  <c r="I124" i="16" s="1"/>
  <c r="I125" i="16" s="1" a="1"/>
  <c r="I125" i="16" s="1"/>
  <c r="I126" i="16" s="1" a="1"/>
  <c r="I126" i="16" s="1"/>
  <c r="I127" i="16" s="1" a="1"/>
  <c r="I127" i="16" s="1"/>
  <c r="I128" i="16" s="1" a="1"/>
  <c r="I128" i="16" s="1"/>
  <c r="I129" i="16" s="1" a="1"/>
  <c r="I129" i="16" s="1"/>
  <c r="I130" i="16" s="1" a="1"/>
  <c r="I130" i="16" s="1"/>
  <c r="I131" i="16" s="1" a="1"/>
  <c r="I131" i="16" s="1"/>
  <c r="I132" i="16" s="1" a="1"/>
  <c r="I132" i="16" s="1"/>
  <c r="I133" i="16" s="1" a="1"/>
  <c r="I133" i="16" s="1"/>
  <c r="I134" i="16" s="1" a="1"/>
  <c r="I134" i="16" s="1"/>
  <c r="I135" i="16" s="1" a="1"/>
  <c r="I135" i="16" s="1"/>
  <c r="I136" i="16" s="1" a="1"/>
  <c r="I136" i="16" s="1"/>
  <c r="I137" i="16" s="1" a="1"/>
  <c r="I137" i="16" s="1"/>
  <c r="I138" i="16" s="1" a="1"/>
  <c r="I138" i="16" s="1"/>
  <c r="I139" i="16" s="1" a="1"/>
  <c r="I139" i="16" s="1"/>
  <c r="I140" i="16" s="1" a="1"/>
  <c r="I140" i="16" s="1"/>
  <c r="I141" i="16" s="1" a="1"/>
  <c r="I141" i="16" s="1"/>
  <c r="I142" i="16" s="1" a="1"/>
  <c r="I142" i="16" s="1"/>
  <c r="I143" i="16" s="1" a="1"/>
  <c r="I143" i="16" s="1"/>
  <c r="I144" i="16" s="1" a="1"/>
  <c r="I144" i="16" s="1"/>
  <c r="I145" i="16" s="1" a="1"/>
  <c r="I145" i="16" s="1"/>
  <c r="I146" i="16" s="1" a="1"/>
  <c r="I146" i="16" s="1"/>
  <c r="I147" i="16" s="1" a="1"/>
  <c r="I147" i="16" s="1"/>
  <c r="I148" i="16" s="1" a="1"/>
  <c r="I148" i="16" s="1"/>
  <c r="I149" i="16" s="1" a="1"/>
  <c r="I149" i="16" s="1"/>
  <c r="I150" i="16" s="1" a="1"/>
  <c r="I150" i="16" s="1"/>
  <c r="I151" i="16" l="1" a="1"/>
  <c r="I151" i="16" s="1"/>
  <c r="I152" i="16" l="1" a="1"/>
  <c r="I152" i="16" s="1"/>
  <c r="I153" i="16" l="1" a="1"/>
  <c r="I153" i="16" s="1"/>
  <c r="I154" i="16" l="1" a="1"/>
  <c r="I154" i="16" s="1"/>
  <c r="I155" i="16" l="1" a="1"/>
  <c r="I155" i="16" s="1"/>
  <c r="I156" i="16" l="1" a="1"/>
  <c r="I156" i="16" s="1"/>
  <c r="I157" i="16" l="1" a="1"/>
  <c r="I157" i="16" s="1"/>
  <c r="I158" i="16" l="1" a="1"/>
  <c r="I158" i="16" s="1"/>
  <c r="I159" i="16" s="1" a="1"/>
  <c r="I159" i="16" s="1"/>
  <c r="I160" i="16" s="1" a="1"/>
  <c r="I160" i="16" s="1"/>
  <c r="I161" i="16" s="1" a="1"/>
  <c r="I161" i="16" s="1"/>
  <c r="I162" i="16" s="1" a="1"/>
  <c r="I162" i="16" s="1"/>
  <c r="I163" i="16" s="1" a="1"/>
  <c r="I163" i="16" s="1"/>
  <c r="I164" i="16" s="1" a="1"/>
  <c r="I164" i="16" s="1"/>
  <c r="I165" i="16" s="1" a="1"/>
  <c r="I165" i="16" s="1"/>
  <c r="I166" i="16" s="1" a="1"/>
  <c r="I166" i="16" s="1"/>
  <c r="I167" i="16" s="1" a="1"/>
  <c r="I167" i="16" s="1"/>
  <c r="I168" i="16" s="1" a="1"/>
  <c r="I168" i="16" s="1"/>
  <c r="I169" i="16" s="1" a="1"/>
  <c r="I169" i="16" s="1"/>
  <c r="I170" i="16" s="1" a="1"/>
  <c r="I170" i="16" s="1"/>
  <c r="I171" i="16" s="1" a="1"/>
  <c r="I171" i="16" s="1"/>
  <c r="I172" i="16" s="1" a="1"/>
  <c r="I172" i="16" s="1"/>
  <c r="I173" i="16" s="1" a="1"/>
  <c r="I173" i="16" s="1"/>
  <c r="I174" i="16" s="1" a="1"/>
  <c r="I174" i="16" s="1"/>
  <c r="I175" i="16" s="1" a="1"/>
  <c r="I175" i="16" s="1"/>
  <c r="I176" i="16" s="1" a="1"/>
  <c r="I176" i="16" s="1"/>
  <c r="I177" i="16" s="1" a="1"/>
  <c r="I177" i="16" s="1"/>
  <c r="I178" i="16" s="1" a="1"/>
  <c r="I178" i="16" s="1"/>
  <c r="I179" i="16" s="1" a="1"/>
  <c r="I179" i="16" s="1"/>
  <c r="I180" i="16" s="1" a="1"/>
  <c r="I180" i="16" s="1"/>
  <c r="I181" i="16" s="1" a="1"/>
  <c r="I181" i="16" s="1"/>
  <c r="I182" i="16" s="1" a="1"/>
  <c r="I182" i="16" s="1"/>
  <c r="I183" i="16" s="1" a="1"/>
  <c r="I183" i="16" s="1"/>
  <c r="I184" i="16" s="1" a="1"/>
  <c r="I184" i="16" s="1"/>
  <c r="I185" i="16" s="1" a="1"/>
  <c r="I185" i="16" s="1"/>
  <c r="I186" i="16" s="1" a="1"/>
  <c r="I186" i="16" s="1"/>
  <c r="I187" i="16" s="1" a="1"/>
  <c r="I187" i="16" s="1"/>
  <c r="I188" i="16" s="1" a="1"/>
  <c r="I188" i="16" s="1"/>
  <c r="I189" i="16" s="1" a="1"/>
  <c r="I189" i="16" s="1"/>
  <c r="I190" i="16" s="1" a="1"/>
  <c r="I190" i="16" s="1"/>
  <c r="I191" i="16" s="1" a="1"/>
  <c r="I191" i="16" s="1"/>
  <c r="I192" i="16" s="1" a="1"/>
  <c r="I192" i="16" s="1"/>
  <c r="I193" i="16" s="1" a="1"/>
  <c r="I193" i="16" s="1"/>
  <c r="I194" i="16" s="1" a="1"/>
  <c r="I194" i="16" s="1"/>
  <c r="I195" i="16" s="1" a="1"/>
  <c r="I195" i="16" s="1"/>
  <c r="I196" i="16" s="1" a="1"/>
  <c r="I196" i="16" s="1"/>
  <c r="I197" i="16" s="1" a="1"/>
  <c r="I197" i="16" s="1"/>
  <c r="I198" i="16" s="1" a="1"/>
  <c r="I198" i="16" s="1"/>
  <c r="I199" i="16" s="1" a="1"/>
  <c r="I199" i="16" s="1"/>
  <c r="I200" i="16" s="1" a="1"/>
  <c r="I200" i="16" s="1"/>
  <c r="I201" i="16" s="1" a="1"/>
  <c r="I201" i="16" s="1"/>
  <c r="I202" i="16" s="1" a="1"/>
  <c r="I202" i="16" s="1"/>
  <c r="I203" i="16" s="1" a="1"/>
  <c r="I203" i="16" s="1"/>
  <c r="I204" i="16" s="1" a="1"/>
  <c r="I204" i="16" s="1"/>
  <c r="I205" i="16" s="1" a="1"/>
  <c r="I205" i="16" s="1"/>
  <c r="I206" i="16" s="1" a="1"/>
  <c r="I206" i="16" s="1"/>
  <c r="I207" i="16" s="1" a="1"/>
  <c r="I207" i="16" s="1"/>
  <c r="I208" i="16" s="1" a="1"/>
  <c r="I208" i="16" s="1"/>
  <c r="I209" i="16" s="1" a="1"/>
  <c r="I209" i="16" s="1"/>
  <c r="I210" i="16" s="1" a="1"/>
  <c r="I210" i="16" s="1"/>
  <c r="I211" i="16" s="1" a="1"/>
  <c r="I211" i="16" s="1"/>
  <c r="I212" i="16" s="1" a="1"/>
  <c r="I212" i="16" s="1"/>
  <c r="I213" i="16" s="1" a="1"/>
  <c r="I213" i="16" s="1"/>
  <c r="I214" i="16" s="1" a="1"/>
  <c r="I214" i="16" s="1"/>
  <c r="I215" i="16" s="1" a="1"/>
  <c r="I215" i="16" s="1"/>
  <c r="I216" i="16" s="1" a="1"/>
  <c r="I216" i="16" s="1"/>
  <c r="I217" i="16" s="1" a="1"/>
  <c r="I217" i="16" s="1"/>
  <c r="I218" i="16" s="1" a="1"/>
  <c r="I218" i="16" s="1"/>
  <c r="I219" i="16" s="1" a="1"/>
  <c r="I219" i="16" s="1"/>
  <c r="I220" i="16" s="1" a="1"/>
  <c r="I220" i="16" s="1"/>
  <c r="I221" i="16" s="1" a="1"/>
  <c r="I221" i="16" s="1"/>
  <c r="I222" i="16" s="1" a="1"/>
  <c r="I222" i="16" s="1"/>
  <c r="I223" i="16" s="1" a="1"/>
  <c r="I223" i="16" s="1"/>
  <c r="I224" i="16" s="1" a="1"/>
  <c r="I224" i="16" s="1"/>
  <c r="I225" i="16" s="1" a="1"/>
  <c r="I225" i="16" s="1"/>
  <c r="I226" i="16" s="1" a="1"/>
  <c r="I226" i="16" s="1"/>
  <c r="I227" i="16" s="1" a="1"/>
  <c r="I227" i="16" s="1"/>
  <c r="I228" i="16" s="1" a="1"/>
  <c r="I228" i="16" s="1"/>
  <c r="I229" i="16" s="1" a="1"/>
  <c r="I229" i="16" s="1"/>
  <c r="I230" i="16" s="1" a="1"/>
  <c r="I230" i="16" s="1"/>
  <c r="I231" i="16" s="1" a="1"/>
  <c r="I231" i="16" s="1"/>
  <c r="I232" i="16" s="1" a="1"/>
  <c r="I232" i="16" s="1"/>
  <c r="I233" i="16" s="1" a="1"/>
  <c r="I233" i="16" s="1"/>
  <c r="I234" i="16" s="1" a="1"/>
  <c r="I234" i="16" s="1"/>
  <c r="I235" i="16" s="1" a="1"/>
  <c r="I235" i="16" s="1"/>
  <c r="I236" i="16" s="1" a="1"/>
  <c r="I236" i="16" s="1"/>
  <c r="I237" i="16" s="1" a="1"/>
  <c r="I237" i="16" s="1"/>
  <c r="I238" i="16" s="1" a="1"/>
  <c r="I238" i="16" s="1"/>
  <c r="I239" i="16" s="1" a="1"/>
  <c r="I239" i="16" s="1"/>
  <c r="I240" i="16" s="1" a="1"/>
  <c r="I240" i="16" s="1"/>
  <c r="I241" i="16" s="1" a="1"/>
  <c r="I241" i="16" s="1"/>
  <c r="I242" i="16" s="1" a="1"/>
  <c r="I242" i="16" s="1"/>
  <c r="I243" i="16" s="1" a="1"/>
  <c r="I243" i="16" s="1"/>
  <c r="I244" i="16" s="1" a="1"/>
  <c r="I244" i="16" s="1"/>
  <c r="I245" i="16" s="1" a="1"/>
  <c r="I245" i="16" s="1"/>
  <c r="I246" i="16" s="1" a="1"/>
  <c r="I246" i="16" s="1"/>
  <c r="I247" i="16" s="1" a="1"/>
  <c r="I247" i="16" s="1"/>
  <c r="I248" i="16" s="1" a="1"/>
  <c r="I248" i="16" s="1"/>
  <c r="I249" i="16" s="1" a="1"/>
  <c r="I249" i="16" s="1"/>
  <c r="I250" i="16" s="1" a="1"/>
  <c r="I250" i="16" s="1"/>
  <c r="I251" i="16" s="1" a="1"/>
  <c r="I251" i="16" s="1"/>
  <c r="I252" i="16" s="1" a="1"/>
  <c r="I252" i="16" s="1"/>
  <c r="I253" i="16" s="1" a="1"/>
  <c r="I253" i="16" s="1"/>
  <c r="I254" i="16" s="1" a="1"/>
  <c r="I254" i="16" s="1"/>
  <c r="I255" i="16" s="1" a="1"/>
  <c r="I255" i="16" s="1"/>
  <c r="I256" i="16" s="1" a="1"/>
  <c r="I256" i="16" s="1"/>
  <c r="I257" i="16" s="1" a="1"/>
  <c r="I257" i="16" s="1"/>
  <c r="I258" i="16" s="1" a="1"/>
  <c r="I258" i="16" s="1"/>
  <c r="I259" i="16" s="1" a="1"/>
  <c r="I259" i="16" s="1"/>
  <c r="I260" i="16" s="1" a="1"/>
  <c r="I260" i="16" s="1"/>
  <c r="I261" i="16" s="1" a="1"/>
  <c r="I261" i="16" s="1"/>
  <c r="I262" i="16" s="1" a="1"/>
  <c r="I262" i="16" s="1"/>
  <c r="I263" i="16" s="1" a="1"/>
  <c r="I263" i="16" s="1"/>
  <c r="I264" i="16" s="1" a="1"/>
  <c r="I264" i="16" s="1"/>
  <c r="I265" i="16" s="1" a="1"/>
  <c r="I265" i="16" s="1"/>
  <c r="I266" i="16" s="1" a="1"/>
  <c r="I266" i="16" s="1"/>
  <c r="I267" i="16" s="1" a="1"/>
  <c r="I267" i="16" s="1"/>
  <c r="I268" i="16" s="1" a="1"/>
  <c r="I268" i="16" s="1"/>
  <c r="I269" i="16" s="1" a="1"/>
  <c r="I269" i="16" s="1"/>
  <c r="I270" i="16" s="1" a="1"/>
  <c r="I270" i="16" s="1"/>
  <c r="I271" i="16" s="1" a="1"/>
  <c r="I271" i="16" s="1"/>
  <c r="I272" i="16" s="1" a="1"/>
  <c r="I272" i="16" s="1"/>
  <c r="I273" i="16" s="1" a="1"/>
  <c r="I273" i="16" s="1"/>
  <c r="I274" i="16" s="1" a="1"/>
  <c r="I274" i="16" s="1"/>
  <c r="I275" i="16" s="1" a="1"/>
  <c r="I275" i="16" s="1"/>
  <c r="I276" i="16" s="1" a="1"/>
  <c r="I276" i="16" s="1"/>
  <c r="I277" i="16" s="1" a="1"/>
  <c r="I277" i="16" s="1"/>
  <c r="I278" i="16" s="1" a="1"/>
  <c r="I278" i="16" s="1"/>
  <c r="I279" i="16" s="1" a="1"/>
  <c r="I279" i="16" s="1"/>
  <c r="I280" i="16" s="1" a="1"/>
  <c r="I280" i="16" s="1"/>
  <c r="I281" i="16" s="1" a="1"/>
  <c r="I281" i="16" s="1"/>
  <c r="I282" i="16" s="1" a="1"/>
  <c r="I282" i="16" s="1"/>
  <c r="I283" i="16" s="1" a="1"/>
  <c r="I283" i="16" s="1"/>
  <c r="I284" i="16" s="1" a="1"/>
  <c r="I284" i="16" s="1"/>
  <c r="I285" i="16" s="1" a="1"/>
  <c r="I285" i="16" s="1"/>
  <c r="I286" i="16" s="1" a="1"/>
  <c r="I286" i="16" s="1"/>
  <c r="I287" i="16" s="1" a="1"/>
  <c r="I287" i="16" s="1"/>
  <c r="I288" i="16" s="1" a="1"/>
  <c r="I288" i="16" s="1"/>
  <c r="I289" i="16" s="1" a="1"/>
  <c r="I289" i="16" s="1"/>
  <c r="I290" i="16" s="1" a="1"/>
  <c r="I290" i="16" s="1"/>
  <c r="I291" i="16" s="1" a="1"/>
  <c r="I291" i="16" s="1"/>
  <c r="I292" i="16" s="1" a="1"/>
  <c r="I292" i="16" s="1"/>
  <c r="I293" i="16" s="1" a="1"/>
  <c r="I293" i="16" s="1"/>
  <c r="I294" i="16" s="1" a="1"/>
  <c r="I294" i="16" s="1"/>
  <c r="I295" i="16" s="1" a="1"/>
  <c r="I295" i="16" s="1"/>
  <c r="I296" i="16" s="1" a="1"/>
  <c r="I296" i="16" s="1"/>
  <c r="I297" i="16" s="1" a="1"/>
  <c r="I297" i="16" s="1"/>
  <c r="I298" i="16" s="1" a="1"/>
  <c r="I298" i="16" s="1"/>
  <c r="I299" i="16" s="1" a="1"/>
  <c r="I299" i="16" s="1"/>
  <c r="I300" i="16" s="1" a="1"/>
  <c r="I300" i="16" s="1"/>
  <c r="D27" i="3" l="1"/>
  <c r="C27" i="3"/>
  <c r="C28" i="17" l="1"/>
  <c r="O28" i="17" l="1"/>
  <c r="N28" i="17"/>
  <c r="M28" i="17"/>
  <c r="L28" i="17"/>
  <c r="K28" i="17"/>
  <c r="J28" i="17"/>
  <c r="I28" i="17"/>
  <c r="H28" i="17"/>
  <c r="G28" i="17"/>
  <c r="F28" i="17"/>
  <c r="E28" i="17"/>
  <c r="D28" i="17"/>
  <c r="O27" i="3"/>
  <c r="N27" i="3"/>
  <c r="M27" i="3"/>
  <c r="L27" i="3"/>
  <c r="K27" i="3"/>
  <c r="J27" i="3"/>
  <c r="I27" i="3"/>
  <c r="H27" i="3"/>
  <c r="G27" i="3"/>
  <c r="F27" i="3"/>
  <c r="E27" i="3"/>
  <c r="D5" i="17" l="1"/>
  <c r="E5" i="17" s="1"/>
  <c r="F5" i="17" s="1"/>
  <c r="G5" i="17" s="1"/>
  <c r="H5" i="17" s="1"/>
  <c r="I5" i="17" s="1"/>
  <c r="J5" i="17" s="1"/>
  <c r="K5" i="17" s="1"/>
  <c r="L5" i="17" s="1"/>
  <c r="M5" i="17" s="1"/>
  <c r="N5" i="17" s="1"/>
  <c r="O5" i="17" s="1"/>
  <c r="E2" i="16" a="1"/>
  <c r="E2" i="16" s="1"/>
  <c r="F2" i="16" s="1" a="1"/>
  <c r="F2" i="16" s="1"/>
  <c r="E3" i="16" l="1" a="1"/>
  <c r="E3" i="16" s="1"/>
  <c r="F3" i="16" s="1" a="1"/>
  <c r="F3" i="16" s="1"/>
  <c r="E4" i="16" l="1" a="1"/>
  <c r="E4" i="16" s="1"/>
  <c r="E5" i="16" s="1" a="1"/>
  <c r="E5" i="16" s="1"/>
  <c r="E6" i="16" l="1" a="1"/>
  <c r="E6" i="16" s="1"/>
  <c r="E7" i="16" l="1" a="1"/>
  <c r="E7" i="16" s="1"/>
  <c r="E8" i="16" l="1" a="1"/>
  <c r="E8" i="16" s="1"/>
  <c r="E9" i="16" s="1" a="1"/>
  <c r="E9" i="16" s="1"/>
  <c r="E10" i="16" l="1" a="1"/>
  <c r="E10" i="16" s="1"/>
  <c r="E11" i="16" l="1" a="1"/>
  <c r="E11" i="16" s="1"/>
  <c r="E12" i="16" l="1" a="1"/>
  <c r="E12" i="16" s="1"/>
  <c r="E13" i="16" s="1" a="1"/>
  <c r="E13" i="16" s="1"/>
  <c r="E14" i="16" l="1" a="1"/>
  <c r="E14" i="16" s="1"/>
  <c r="E15" i="16" l="1" a="1"/>
  <c r="E15" i="16" s="1"/>
  <c r="E16" i="16" s="1" a="1"/>
  <c r="E16" i="16" s="1"/>
  <c r="E17" i="16" l="1" a="1"/>
  <c r="E17" i="16" s="1"/>
  <c r="E18" i="16" s="1" a="1"/>
  <c r="E18" i="16" s="1"/>
  <c r="E19" i="16" s="1" a="1"/>
  <c r="E19" i="16" s="1"/>
  <c r="E20" i="16" s="1" a="1"/>
  <c r="E20" i="16" s="1"/>
  <c r="E21" i="16" s="1" a="1"/>
  <c r="E21" i="16" s="1"/>
  <c r="E22" i="16" s="1" a="1"/>
  <c r="E22" i="16" s="1"/>
  <c r="E23" i="16" s="1" a="1"/>
  <c r="E23" i="16" s="1"/>
  <c r="E24" i="16" s="1" a="1"/>
  <c r="E24" i="16" s="1"/>
  <c r="E25" i="16" s="1" a="1"/>
  <c r="E25" i="16" s="1"/>
  <c r="E26" i="16" s="1" a="1"/>
  <c r="E26" i="16" s="1"/>
  <c r="E27" i="16" s="1" a="1"/>
  <c r="E27" i="16" s="1"/>
  <c r="E28" i="16" s="1" a="1"/>
  <c r="E28" i="16" s="1"/>
  <c r="E29" i="16" s="1" a="1"/>
  <c r="E29" i="16" s="1"/>
  <c r="E30" i="16" s="1" a="1"/>
  <c r="E30" i="16" s="1"/>
  <c r="E31" i="16" s="1" a="1"/>
  <c r="E31" i="16" s="1"/>
  <c r="E32" i="16" s="1" a="1"/>
  <c r="E32" i="16" s="1"/>
  <c r="E33" i="16" s="1" a="1"/>
  <c r="E33" i="16" s="1"/>
  <c r="E34" i="16" s="1" a="1"/>
  <c r="E34" i="16" s="1"/>
  <c r="E35" i="16" s="1" a="1"/>
  <c r="E35" i="16" s="1"/>
  <c r="E36" i="16" s="1" a="1"/>
  <c r="E36" i="16" s="1"/>
  <c r="E37" i="16" s="1" a="1"/>
  <c r="E37" i="16" s="1"/>
  <c r="E38" i="16" s="1" a="1"/>
  <c r="E38" i="16" s="1"/>
  <c r="E39" i="16" s="1" a="1"/>
  <c r="E39" i="16" s="1"/>
  <c r="E40" i="16" s="1" a="1"/>
  <c r="E40" i="16" s="1"/>
  <c r="E41" i="16" s="1" a="1"/>
  <c r="E41" i="16" s="1"/>
  <c r="E42" i="16" s="1" a="1"/>
  <c r="E42" i="16" s="1"/>
  <c r="E43" i="16" s="1" a="1"/>
  <c r="E43" i="16" s="1"/>
  <c r="E44" i="16" s="1" a="1"/>
  <c r="E44" i="16" s="1"/>
  <c r="E45" i="16" s="1" a="1"/>
  <c r="E45" i="16" s="1"/>
  <c r="E46" i="16" s="1" a="1"/>
  <c r="E46" i="16" s="1"/>
  <c r="E47" i="16" s="1" a="1"/>
  <c r="E47" i="16" s="1"/>
  <c r="E48" i="16" s="1" a="1"/>
  <c r="E48" i="16" s="1"/>
  <c r="E49" i="16" s="1" a="1"/>
  <c r="E49" i="16" s="1"/>
  <c r="E50" i="16" s="1" a="1"/>
  <c r="E50" i="16" s="1"/>
  <c r="E51" i="16" s="1" a="1"/>
  <c r="E51" i="16" s="1"/>
  <c r="E52" i="16" s="1" a="1"/>
  <c r="E52" i="16" s="1"/>
  <c r="E53" i="16" s="1" a="1"/>
  <c r="E53" i="16" s="1"/>
  <c r="E54" i="16" s="1" a="1"/>
  <c r="E54" i="16" s="1"/>
  <c r="E55" i="16" s="1" a="1"/>
  <c r="E55" i="16" s="1"/>
  <c r="E56" i="16" s="1" a="1"/>
  <c r="E56" i="16" s="1"/>
  <c r="E57" i="16" s="1" a="1"/>
  <c r="E57" i="16" s="1"/>
  <c r="E58" i="16" s="1" a="1"/>
  <c r="E58" i="16" s="1"/>
  <c r="E59" i="16" s="1" a="1"/>
  <c r="E59" i="16" s="1"/>
  <c r="E60" i="16" s="1" a="1"/>
  <c r="E60" i="16" s="1"/>
  <c r="E61" i="16" s="1" a="1"/>
  <c r="E61" i="16" s="1"/>
  <c r="E62" i="16" s="1" a="1"/>
  <c r="E62" i="16" s="1"/>
  <c r="E63" i="16" s="1" a="1"/>
  <c r="E63" i="16" s="1"/>
  <c r="E64" i="16" s="1" a="1"/>
  <c r="E64" i="16" s="1"/>
  <c r="E65" i="16" s="1" a="1"/>
  <c r="E65" i="16" s="1"/>
  <c r="E66" i="16" s="1" a="1"/>
  <c r="E66" i="16" s="1"/>
  <c r="E67" i="16" s="1" a="1"/>
  <c r="E67" i="16" s="1"/>
  <c r="E68" i="16" s="1" a="1"/>
  <c r="E68" i="16" s="1"/>
  <c r="E69" i="16" s="1" a="1"/>
  <c r="E69" i="16" s="1"/>
  <c r="E70" i="16" s="1" a="1"/>
  <c r="E70" i="16" s="1"/>
  <c r="E71" i="16" s="1" a="1"/>
  <c r="E71" i="16" s="1"/>
  <c r="E72" i="16" s="1" a="1"/>
  <c r="E72" i="16" s="1"/>
  <c r="E73" i="16" s="1" a="1"/>
  <c r="E73" i="16" s="1"/>
  <c r="E74" i="16" s="1" a="1"/>
  <c r="E74" i="16" s="1"/>
  <c r="E75" i="16" s="1" a="1"/>
  <c r="E75" i="16" s="1"/>
  <c r="E76" i="16" s="1" a="1"/>
  <c r="E76" i="16" s="1"/>
  <c r="E77" i="16" s="1" a="1"/>
  <c r="E77" i="16" s="1"/>
  <c r="E78" i="16" s="1" a="1"/>
  <c r="E78" i="16" s="1"/>
  <c r="E79" i="16" s="1" a="1"/>
  <c r="E79" i="16" s="1"/>
  <c r="E80" i="16" s="1" a="1"/>
  <c r="E80" i="16" s="1"/>
  <c r="E81" i="16" s="1" a="1"/>
  <c r="E81" i="16" s="1"/>
  <c r="E82" i="16" s="1" a="1"/>
  <c r="E82" i="16" s="1"/>
  <c r="E83" i="16" s="1" a="1"/>
  <c r="E83" i="16" s="1"/>
  <c r="E84" i="16" s="1" a="1"/>
  <c r="E84" i="16" s="1"/>
  <c r="E85" i="16" s="1" a="1"/>
  <c r="E85" i="16" s="1"/>
  <c r="E86" i="16" s="1" a="1"/>
  <c r="E86" i="16" s="1"/>
  <c r="E87" i="16" s="1" a="1"/>
  <c r="E87" i="16" s="1"/>
  <c r="E88" i="16" s="1" a="1"/>
  <c r="E88" i="16" s="1"/>
  <c r="E89" i="16" s="1" a="1"/>
  <c r="E89" i="16" s="1"/>
  <c r="E90" i="16" s="1" a="1"/>
  <c r="E90" i="16" s="1"/>
  <c r="E91" i="16" s="1" a="1"/>
  <c r="E91" i="16" s="1"/>
  <c r="E92" i="16" s="1" a="1"/>
  <c r="E92" i="16" s="1"/>
  <c r="E93" i="16" s="1" a="1"/>
  <c r="E93" i="16" s="1"/>
  <c r="E94" i="16" s="1" a="1"/>
  <c r="E94" i="16" s="1"/>
  <c r="E95" i="16" s="1" a="1"/>
  <c r="E95" i="16" s="1"/>
  <c r="E96" i="16" s="1" a="1"/>
  <c r="E96" i="16" s="1"/>
  <c r="E97" i="16" s="1" a="1"/>
  <c r="E97" i="16" s="1"/>
  <c r="E98" i="16" s="1" a="1"/>
  <c r="E98" i="16" s="1"/>
  <c r="E99" i="16" s="1" a="1"/>
  <c r="E99" i="16" s="1"/>
  <c r="E100" i="16" s="1" a="1"/>
  <c r="E100" i="16" s="1"/>
  <c r="E101" i="16" s="1" a="1"/>
  <c r="E101" i="16" s="1"/>
  <c r="E102" i="16" s="1" a="1"/>
  <c r="E102" i="16" s="1"/>
  <c r="E103" i="16" s="1" a="1"/>
  <c r="E103" i="16" s="1"/>
  <c r="E104" i="16" s="1" a="1"/>
  <c r="E104" i="16" s="1"/>
  <c r="E105" i="16" s="1" a="1"/>
  <c r="E105" i="16" s="1"/>
  <c r="E106" i="16" s="1" a="1"/>
  <c r="E106" i="16" s="1"/>
  <c r="E107" i="16" s="1" a="1"/>
  <c r="E107" i="16" s="1"/>
  <c r="E108" i="16" s="1" a="1"/>
  <c r="E108" i="16" s="1"/>
  <c r="E109" i="16" s="1" a="1"/>
  <c r="E109" i="16" s="1"/>
  <c r="E110" i="16" s="1" a="1"/>
  <c r="E110" i="16" s="1"/>
  <c r="E111" i="16" s="1" a="1"/>
  <c r="E111" i="16" s="1"/>
  <c r="E112" i="16" s="1" a="1"/>
  <c r="E112" i="16" s="1"/>
  <c r="E113" i="16" s="1" a="1"/>
  <c r="E113" i="16" s="1"/>
  <c r="E114" i="16" s="1" a="1"/>
  <c r="E114" i="16" s="1"/>
  <c r="E115" i="16" s="1" a="1"/>
  <c r="E115" i="16" s="1"/>
  <c r="E116" i="16" s="1" a="1"/>
  <c r="E116" i="16" s="1"/>
  <c r="E117" i="16" s="1" a="1"/>
  <c r="E117" i="16" s="1"/>
  <c r="E118" i="16" s="1" a="1"/>
  <c r="E118" i="16" s="1"/>
  <c r="E119" i="16" s="1" a="1"/>
  <c r="E119" i="16" s="1"/>
  <c r="E120" i="16" s="1" a="1"/>
  <c r="E120" i="16" s="1"/>
  <c r="E121" i="16" s="1" a="1"/>
  <c r="E121" i="16" s="1"/>
  <c r="E122" i="16" s="1" a="1"/>
  <c r="E122" i="16" s="1"/>
  <c r="E123" i="16" s="1" a="1"/>
  <c r="E123" i="16" s="1"/>
  <c r="E124" i="16" s="1" a="1"/>
  <c r="E124" i="16" s="1"/>
  <c r="E125" i="16" s="1" a="1"/>
  <c r="E125" i="16" s="1"/>
  <c r="E126" i="16" s="1" a="1"/>
  <c r="E126" i="16" s="1"/>
  <c r="E127" i="16" s="1" a="1"/>
  <c r="E127" i="16" s="1"/>
  <c r="E128" i="16" s="1" a="1"/>
  <c r="E128" i="16" s="1"/>
  <c r="E129" i="16" s="1" a="1"/>
  <c r="E129" i="16" s="1"/>
  <c r="E130" i="16" s="1" a="1"/>
  <c r="E130" i="16" s="1"/>
  <c r="E131" i="16" s="1" a="1"/>
  <c r="E131" i="16" s="1"/>
  <c r="E132" i="16" s="1" a="1"/>
  <c r="E132" i="16" s="1"/>
  <c r="E133" i="16" s="1" a="1"/>
  <c r="E133" i="16" s="1"/>
  <c r="E134" i="16" s="1" a="1"/>
  <c r="E134" i="16" s="1"/>
  <c r="E135" i="16" s="1" a="1"/>
  <c r="E135" i="16" s="1"/>
  <c r="E136" i="16" s="1" a="1"/>
  <c r="E136" i="16" s="1"/>
  <c r="E137" i="16" s="1" a="1"/>
  <c r="E137" i="16" s="1"/>
  <c r="E138" i="16" s="1" a="1"/>
  <c r="E138" i="16" s="1"/>
  <c r="E139" i="16" s="1" a="1"/>
  <c r="E139" i="16" s="1"/>
  <c r="E140" i="16" s="1" a="1"/>
  <c r="E140" i="16" s="1"/>
  <c r="E141" i="16" s="1" a="1"/>
  <c r="E141" i="16" s="1"/>
  <c r="E142" i="16" s="1" a="1"/>
  <c r="E142" i="16" s="1"/>
  <c r="E143" i="16" s="1" a="1"/>
  <c r="E143" i="16" s="1"/>
  <c r="E144" i="16" s="1" a="1"/>
  <c r="E144" i="16" s="1"/>
  <c r="E145" i="16" s="1" a="1"/>
  <c r="E145" i="16" s="1"/>
  <c r="E146" i="16" s="1" a="1"/>
  <c r="E146" i="16" s="1"/>
  <c r="E147" i="16" s="1" a="1"/>
  <c r="E147" i="16" s="1"/>
  <c r="E148" i="16" s="1" a="1"/>
  <c r="E148" i="16" s="1"/>
  <c r="E149" i="16" s="1" a="1"/>
  <c r="E149" i="16" s="1"/>
  <c r="E150" i="16" s="1" a="1"/>
  <c r="E150" i="16" s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D7" i="20"/>
  <c r="D5" i="3"/>
  <c r="D7" i="17"/>
  <c r="D8" i="3"/>
  <c r="D6" i="20"/>
  <c r="D6" i="19"/>
  <c r="D7" i="19"/>
  <c r="D6" i="17"/>
  <c r="D7" i="21"/>
  <c r="D6" i="21"/>
  <c r="D6" i="3"/>
  <c r="D14" i="20" l="1"/>
  <c r="D13" i="20"/>
  <c r="D19" i="20"/>
  <c r="D16" i="20"/>
  <c r="D12" i="20"/>
  <c r="D22" i="20"/>
  <c r="D20" i="20"/>
  <c r="D15" i="20"/>
  <c r="D21" i="20"/>
  <c r="D18" i="20"/>
  <c r="D11" i="20"/>
  <c r="D10" i="20"/>
  <c r="D17" i="20"/>
  <c r="D8" i="21"/>
  <c r="D8" i="20"/>
  <c r="D25" i="20"/>
  <c r="D23" i="20"/>
  <c r="D24" i="20"/>
  <c r="D8" i="19"/>
  <c r="E151" i="16" a="1"/>
  <c r="E151" i="16" s="1"/>
  <c r="E152" i="16" s="1" a="1"/>
  <c r="E152" i="16" s="1"/>
  <c r="D8" i="17"/>
  <c r="D16" i="21"/>
  <c r="D22" i="21"/>
  <c r="D21" i="21"/>
  <c r="D10" i="21"/>
  <c r="D13" i="21"/>
  <c r="D15" i="21"/>
  <c r="D12" i="21"/>
  <c r="D19" i="21"/>
  <c r="D17" i="21"/>
  <c r="D18" i="21"/>
  <c r="D11" i="21"/>
  <c r="D14" i="21"/>
  <c r="D20" i="21"/>
  <c r="D17" i="19"/>
  <c r="D20" i="19"/>
  <c r="D14" i="19"/>
  <c r="D19" i="19"/>
  <c r="D16" i="19"/>
  <c r="D11" i="19"/>
  <c r="D21" i="19"/>
  <c r="D10" i="19"/>
  <c r="D22" i="19"/>
  <c r="D13" i="19"/>
  <c r="D12" i="19"/>
  <c r="D15" i="19"/>
  <c r="D18" i="19"/>
  <c r="D12" i="17"/>
  <c r="D13" i="17"/>
  <c r="D18" i="17"/>
  <c r="D17" i="17"/>
  <c r="D15" i="17"/>
  <c r="D20" i="17"/>
  <c r="D10" i="17"/>
  <c r="D22" i="17"/>
  <c r="D14" i="17"/>
  <c r="D19" i="17"/>
  <c r="D16" i="17"/>
  <c r="D11" i="17"/>
  <c r="D21" i="17"/>
  <c r="D14" i="3"/>
  <c r="D20" i="3"/>
  <c r="D18" i="3"/>
  <c r="D11" i="3"/>
  <c r="D17" i="3"/>
  <c r="D12" i="3"/>
  <c r="D9" i="3"/>
  <c r="D13" i="3"/>
  <c r="D21" i="3"/>
  <c r="D15" i="3"/>
  <c r="D19" i="3"/>
  <c r="D16" i="3"/>
  <c r="D10" i="3"/>
  <c r="D25" i="21" l="1"/>
  <c r="D24" i="21"/>
  <c r="D23" i="21"/>
  <c r="D24" i="19"/>
  <c r="D23" i="19"/>
  <c r="D25" i="19"/>
  <c r="D25" i="17"/>
  <c r="D23" i="17"/>
  <c r="D24" i="17"/>
  <c r="D24" i="3"/>
  <c r="D23" i="3"/>
  <c r="D22" i="3"/>
  <c r="E153" i="16" a="1"/>
  <c r="E153" i="16" s="1"/>
  <c r="E154" i="16" s="1" a="1"/>
  <c r="E154" i="16" s="1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T139" i="15"/>
  <c r="T140" i="15"/>
  <c r="T141" i="15"/>
  <c r="T142" i="15"/>
  <c r="T143" i="15"/>
  <c r="T144" i="15"/>
  <c r="T145" i="15"/>
  <c r="T146" i="15"/>
  <c r="T147" i="15"/>
  <c r="T148" i="15"/>
  <c r="T149" i="15"/>
  <c r="T150" i="15"/>
  <c r="T151" i="15"/>
  <c r="T152" i="15"/>
  <c r="T153" i="15"/>
  <c r="T154" i="15"/>
  <c r="T155" i="15"/>
  <c r="T156" i="15"/>
  <c r="T157" i="15"/>
  <c r="T158" i="15"/>
  <c r="T159" i="15"/>
  <c r="T160" i="15"/>
  <c r="T161" i="15"/>
  <c r="T162" i="15"/>
  <c r="T163" i="15"/>
  <c r="T164" i="15"/>
  <c r="T165" i="15"/>
  <c r="T166" i="15"/>
  <c r="T167" i="15"/>
  <c r="T168" i="15"/>
  <c r="T169" i="15"/>
  <c r="T170" i="15"/>
  <c r="T171" i="15"/>
  <c r="T172" i="15"/>
  <c r="T173" i="15"/>
  <c r="T174" i="15"/>
  <c r="T175" i="15"/>
  <c r="T176" i="15"/>
  <c r="T177" i="15"/>
  <c r="T178" i="15"/>
  <c r="T179" i="15"/>
  <c r="T180" i="15"/>
  <c r="T181" i="15"/>
  <c r="T182" i="15"/>
  <c r="T183" i="15"/>
  <c r="T184" i="15"/>
  <c r="T185" i="15"/>
  <c r="T186" i="15"/>
  <c r="T187" i="15"/>
  <c r="T188" i="15"/>
  <c r="T189" i="15"/>
  <c r="T190" i="15"/>
  <c r="T191" i="15"/>
  <c r="T192" i="15"/>
  <c r="T193" i="15"/>
  <c r="T194" i="15"/>
  <c r="T195" i="15"/>
  <c r="T196" i="15"/>
  <c r="T197" i="15"/>
  <c r="T198" i="15"/>
  <c r="T199" i="15"/>
  <c r="T200" i="15"/>
  <c r="T201" i="15"/>
  <c r="T202" i="15"/>
  <c r="T203" i="15"/>
  <c r="T204" i="15"/>
  <c r="T205" i="15"/>
  <c r="T206" i="15"/>
  <c r="T207" i="15"/>
  <c r="T208" i="15"/>
  <c r="T209" i="15"/>
  <c r="T210" i="15"/>
  <c r="T211" i="15"/>
  <c r="T212" i="15"/>
  <c r="T213" i="15"/>
  <c r="T214" i="15"/>
  <c r="T215" i="15"/>
  <c r="T216" i="15"/>
  <c r="T217" i="15"/>
  <c r="T218" i="15"/>
  <c r="T219" i="15"/>
  <c r="T220" i="15"/>
  <c r="T221" i="15"/>
  <c r="T222" i="15"/>
  <c r="T223" i="15"/>
  <c r="T224" i="15"/>
  <c r="T225" i="15"/>
  <c r="T226" i="15"/>
  <c r="T227" i="15"/>
  <c r="T228" i="15"/>
  <c r="T229" i="15"/>
  <c r="T230" i="15"/>
  <c r="T231" i="15"/>
  <c r="T232" i="15"/>
  <c r="T233" i="15"/>
  <c r="T234" i="15"/>
  <c r="T235" i="15"/>
  <c r="T236" i="15"/>
  <c r="T237" i="15"/>
  <c r="T238" i="15"/>
  <c r="T239" i="15"/>
  <c r="T240" i="15"/>
  <c r="T241" i="15"/>
  <c r="T242" i="15"/>
  <c r="T243" i="15"/>
  <c r="T244" i="15"/>
  <c r="T245" i="15"/>
  <c r="T246" i="15"/>
  <c r="T247" i="15"/>
  <c r="T248" i="15"/>
  <c r="T249" i="15"/>
  <c r="T250" i="15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T160" i="14"/>
  <c r="T161" i="14"/>
  <c r="T162" i="14"/>
  <c r="T163" i="14"/>
  <c r="T164" i="14"/>
  <c r="T165" i="14"/>
  <c r="T166" i="14"/>
  <c r="T167" i="14"/>
  <c r="T168" i="14"/>
  <c r="T169" i="14"/>
  <c r="T170" i="14"/>
  <c r="T171" i="14"/>
  <c r="T172" i="14"/>
  <c r="T173" i="14"/>
  <c r="T174" i="14"/>
  <c r="T175" i="14"/>
  <c r="T176" i="14"/>
  <c r="T177" i="14"/>
  <c r="T178" i="14"/>
  <c r="T179" i="14"/>
  <c r="T180" i="14"/>
  <c r="T181" i="14"/>
  <c r="T182" i="14"/>
  <c r="T183" i="14"/>
  <c r="T184" i="14"/>
  <c r="T185" i="14"/>
  <c r="T186" i="14"/>
  <c r="T187" i="14"/>
  <c r="T188" i="14"/>
  <c r="T189" i="14"/>
  <c r="T190" i="14"/>
  <c r="T191" i="14"/>
  <c r="T192" i="14"/>
  <c r="T193" i="14"/>
  <c r="T194" i="14"/>
  <c r="T195" i="14"/>
  <c r="T196" i="14"/>
  <c r="T197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T212" i="14"/>
  <c r="T213" i="14"/>
  <c r="T214" i="14"/>
  <c r="T215" i="14"/>
  <c r="T216" i="14"/>
  <c r="T217" i="14"/>
  <c r="T218" i="14"/>
  <c r="T219" i="14"/>
  <c r="T220" i="14"/>
  <c r="T221" i="14"/>
  <c r="T222" i="14"/>
  <c r="T223" i="14"/>
  <c r="T224" i="14"/>
  <c r="T225" i="14"/>
  <c r="T226" i="14"/>
  <c r="T227" i="14"/>
  <c r="T228" i="14"/>
  <c r="T229" i="14"/>
  <c r="T230" i="14"/>
  <c r="T231" i="14"/>
  <c r="T232" i="14"/>
  <c r="T233" i="14"/>
  <c r="T234" i="14"/>
  <c r="T235" i="14"/>
  <c r="T236" i="14"/>
  <c r="T237" i="14"/>
  <c r="T238" i="14"/>
  <c r="T239" i="14"/>
  <c r="T240" i="14"/>
  <c r="T241" i="14"/>
  <c r="T242" i="14"/>
  <c r="T243" i="14"/>
  <c r="T244" i="14"/>
  <c r="T245" i="14"/>
  <c r="T246" i="14"/>
  <c r="T247" i="14"/>
  <c r="T248" i="14"/>
  <c r="T249" i="14"/>
  <c r="T250" i="14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166" i="13"/>
  <c r="T167" i="13"/>
  <c r="T168" i="13"/>
  <c r="T169" i="13"/>
  <c r="T170" i="13"/>
  <c r="T171" i="13"/>
  <c r="T172" i="13"/>
  <c r="T173" i="13"/>
  <c r="T174" i="13"/>
  <c r="T175" i="13"/>
  <c r="T176" i="13"/>
  <c r="T177" i="13"/>
  <c r="T178" i="13"/>
  <c r="T179" i="13"/>
  <c r="T180" i="13"/>
  <c r="T181" i="13"/>
  <c r="T182" i="13"/>
  <c r="T183" i="13"/>
  <c r="T184" i="13"/>
  <c r="T185" i="13"/>
  <c r="T186" i="13"/>
  <c r="T187" i="13"/>
  <c r="T188" i="13"/>
  <c r="T189" i="13"/>
  <c r="T190" i="13"/>
  <c r="T191" i="13"/>
  <c r="T192" i="13"/>
  <c r="T193" i="13"/>
  <c r="T194" i="13"/>
  <c r="T195" i="13"/>
  <c r="T196" i="13"/>
  <c r="T197" i="13"/>
  <c r="T198" i="13"/>
  <c r="T199" i="13"/>
  <c r="T200" i="13"/>
  <c r="T201" i="13"/>
  <c r="T202" i="13"/>
  <c r="T203" i="13"/>
  <c r="T204" i="13"/>
  <c r="T205" i="13"/>
  <c r="T206" i="13"/>
  <c r="T207" i="13"/>
  <c r="T208" i="13"/>
  <c r="T209" i="13"/>
  <c r="T210" i="13"/>
  <c r="T211" i="13"/>
  <c r="T212" i="13"/>
  <c r="T213" i="13"/>
  <c r="T214" i="13"/>
  <c r="T215" i="13"/>
  <c r="T216" i="13"/>
  <c r="T217" i="13"/>
  <c r="T218" i="13"/>
  <c r="T219" i="13"/>
  <c r="T220" i="13"/>
  <c r="T221" i="13"/>
  <c r="T222" i="13"/>
  <c r="T223" i="13"/>
  <c r="T224" i="13"/>
  <c r="T225" i="13"/>
  <c r="T226" i="13"/>
  <c r="T227" i="13"/>
  <c r="T228" i="13"/>
  <c r="T229" i="13"/>
  <c r="T230" i="13"/>
  <c r="T231" i="13"/>
  <c r="T232" i="13"/>
  <c r="T233" i="13"/>
  <c r="T234" i="13"/>
  <c r="T235" i="13"/>
  <c r="T236" i="13"/>
  <c r="T237" i="13"/>
  <c r="T238" i="13"/>
  <c r="T239" i="13"/>
  <c r="T240" i="13"/>
  <c r="T241" i="13"/>
  <c r="T242" i="13"/>
  <c r="T243" i="13"/>
  <c r="T244" i="13"/>
  <c r="T245" i="13"/>
  <c r="T246" i="13"/>
  <c r="T247" i="13"/>
  <c r="T248" i="13"/>
  <c r="T249" i="13"/>
  <c r="T250" i="13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T168" i="8"/>
  <c r="T169" i="8"/>
  <c r="T170" i="8"/>
  <c r="T171" i="8"/>
  <c r="T172" i="8"/>
  <c r="T173" i="8"/>
  <c r="T174" i="8"/>
  <c r="T175" i="8"/>
  <c r="T176" i="8"/>
  <c r="T177" i="8"/>
  <c r="T178" i="8"/>
  <c r="T179" i="8"/>
  <c r="T180" i="8"/>
  <c r="T181" i="8"/>
  <c r="T182" i="8"/>
  <c r="T183" i="8"/>
  <c r="T184" i="8"/>
  <c r="T185" i="8"/>
  <c r="T186" i="8"/>
  <c r="T187" i="8"/>
  <c r="T188" i="8"/>
  <c r="T189" i="8"/>
  <c r="T190" i="8"/>
  <c r="T191" i="8"/>
  <c r="T192" i="8"/>
  <c r="T193" i="8"/>
  <c r="T194" i="8"/>
  <c r="T195" i="8"/>
  <c r="T196" i="8"/>
  <c r="T197" i="8"/>
  <c r="T198" i="8"/>
  <c r="T199" i="8"/>
  <c r="T200" i="8"/>
  <c r="T201" i="8"/>
  <c r="T202" i="8"/>
  <c r="T203" i="8"/>
  <c r="T204" i="8"/>
  <c r="T205" i="8"/>
  <c r="T206" i="8"/>
  <c r="T207" i="8"/>
  <c r="T208" i="8"/>
  <c r="T209" i="8"/>
  <c r="T210" i="8"/>
  <c r="T211" i="8"/>
  <c r="T212" i="8"/>
  <c r="T213" i="8"/>
  <c r="T214" i="8"/>
  <c r="T215" i="8"/>
  <c r="T216" i="8"/>
  <c r="T217" i="8"/>
  <c r="T218" i="8"/>
  <c r="T219" i="8"/>
  <c r="T220" i="8"/>
  <c r="T221" i="8"/>
  <c r="T222" i="8"/>
  <c r="T223" i="8"/>
  <c r="T224" i="8"/>
  <c r="T225" i="8"/>
  <c r="T226" i="8"/>
  <c r="T227" i="8"/>
  <c r="T228" i="8"/>
  <c r="T229" i="8"/>
  <c r="T230" i="8"/>
  <c r="T231" i="8"/>
  <c r="T232" i="8"/>
  <c r="T233" i="8"/>
  <c r="T234" i="8"/>
  <c r="T235" i="8"/>
  <c r="T236" i="8"/>
  <c r="T237" i="8"/>
  <c r="T238" i="8"/>
  <c r="T239" i="8"/>
  <c r="T240" i="8"/>
  <c r="T241" i="8"/>
  <c r="T242" i="8"/>
  <c r="T243" i="8"/>
  <c r="T244" i="8"/>
  <c r="T245" i="8"/>
  <c r="T246" i="8"/>
  <c r="T247" i="8"/>
  <c r="T248" i="8"/>
  <c r="T249" i="8"/>
  <c r="T250" i="8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D4" i="3"/>
  <c r="L6" i="3"/>
  <c r="G7" i="21"/>
  <c r="M6" i="17"/>
  <c r="O6" i="3"/>
  <c r="I6" i="3"/>
  <c r="G8" i="3"/>
  <c r="H6" i="3"/>
  <c r="O6" i="21"/>
  <c r="M7" i="17"/>
  <c r="K5" i="3"/>
  <c r="H7" i="21"/>
  <c r="K6" i="19"/>
  <c r="F7" i="21"/>
  <c r="H8" i="3"/>
  <c r="N7" i="21"/>
  <c r="E6" i="3"/>
  <c r="E7" i="21"/>
  <c r="F6" i="17"/>
  <c r="N6" i="21"/>
  <c r="F6" i="19"/>
  <c r="J6" i="19"/>
  <c r="F7" i="17"/>
  <c r="F7" i="19"/>
  <c r="J6" i="17"/>
  <c r="O6" i="17"/>
  <c r="L6" i="19"/>
  <c r="J5" i="3"/>
  <c r="E7" i="19"/>
  <c r="G7" i="19"/>
  <c r="E6" i="17"/>
  <c r="I6" i="17"/>
  <c r="H6" i="21"/>
  <c r="L6" i="17"/>
  <c r="H7" i="17"/>
  <c r="J6" i="21"/>
  <c r="N5" i="3"/>
  <c r="M6" i="21"/>
  <c r="E6" i="19"/>
  <c r="E5" i="3"/>
  <c r="G7" i="17"/>
  <c r="N7" i="17"/>
  <c r="N8" i="3"/>
  <c r="J8" i="3"/>
  <c r="M8" i="3"/>
  <c r="O7" i="17"/>
  <c r="E7" i="20"/>
  <c r="J6" i="3"/>
  <c r="N6" i="19"/>
  <c r="L7" i="21"/>
  <c r="M7" i="19"/>
  <c r="E6" i="21"/>
  <c r="K6" i="17"/>
  <c r="F5" i="3"/>
  <c r="I7" i="21"/>
  <c r="N6" i="3"/>
  <c r="L5" i="3"/>
  <c r="N7" i="19"/>
  <c r="F6" i="3"/>
  <c r="K6" i="3"/>
  <c r="F6" i="21"/>
  <c r="M6" i="19"/>
  <c r="J7" i="17"/>
  <c r="H7" i="19"/>
  <c r="O7" i="19"/>
  <c r="L7" i="19"/>
  <c r="I8" i="3"/>
  <c r="N6" i="17"/>
  <c r="M6" i="3"/>
  <c r="E6" i="20"/>
  <c r="K7" i="17"/>
  <c r="E8" i="3"/>
  <c r="L6" i="21"/>
  <c r="K7" i="19"/>
  <c r="G6" i="17"/>
  <c r="J7" i="21"/>
  <c r="F8" i="3"/>
  <c r="O5" i="3"/>
  <c r="L8" i="3"/>
  <c r="H5" i="3"/>
  <c r="G6" i="19"/>
  <c r="J7" i="19"/>
  <c r="I6" i="21"/>
  <c r="I6" i="19"/>
  <c r="G6" i="3"/>
  <c r="M5" i="3"/>
  <c r="E7" i="17"/>
  <c r="K7" i="21"/>
  <c r="G6" i="21"/>
  <c r="H6" i="19"/>
  <c r="M7" i="21"/>
  <c r="K6" i="21"/>
  <c r="K8" i="3"/>
  <c r="O8" i="3"/>
  <c r="I7" i="19"/>
  <c r="I5" i="3"/>
  <c r="H6" i="17"/>
  <c r="I7" i="17"/>
  <c r="L7" i="17"/>
  <c r="O6" i="19"/>
  <c r="G5" i="3"/>
  <c r="O7" i="21"/>
  <c r="H15" i="3" l="1"/>
  <c r="O8" i="21"/>
  <c r="O22" i="21"/>
  <c r="O15" i="21"/>
  <c r="O17" i="21"/>
  <c r="O18" i="21"/>
  <c r="O14" i="21"/>
  <c r="O19" i="21"/>
  <c r="O21" i="21"/>
  <c r="O13" i="21"/>
  <c r="O12" i="21"/>
  <c r="O20" i="21"/>
  <c r="O10" i="21"/>
  <c r="O16" i="21"/>
  <c r="O11" i="21"/>
  <c r="O24" i="21"/>
  <c r="O25" i="21"/>
  <c r="O23" i="21"/>
  <c r="O8" i="19"/>
  <c r="O15" i="19"/>
  <c r="O17" i="19"/>
  <c r="O19" i="19"/>
  <c r="O21" i="19"/>
  <c r="O12" i="19"/>
  <c r="O10" i="19"/>
  <c r="O14" i="19"/>
  <c r="O11" i="19"/>
  <c r="O16" i="19"/>
  <c r="O13" i="19"/>
  <c r="O18" i="19"/>
  <c r="O20" i="19"/>
  <c r="O22" i="19"/>
  <c r="O24" i="19"/>
  <c r="O25" i="19"/>
  <c r="O23" i="19"/>
  <c r="O8" i="17"/>
  <c r="O13" i="17"/>
  <c r="O12" i="17"/>
  <c r="O10" i="17"/>
  <c r="O14" i="17"/>
  <c r="O11" i="17"/>
  <c r="O16" i="17"/>
  <c r="O15" i="17"/>
  <c r="O18" i="17"/>
  <c r="O17" i="17"/>
  <c r="O20" i="17"/>
  <c r="O19" i="17"/>
  <c r="O22" i="17"/>
  <c r="O21" i="17"/>
  <c r="O24" i="17"/>
  <c r="O23" i="17"/>
  <c r="O25" i="17"/>
  <c r="N8" i="21"/>
  <c r="N11" i="21"/>
  <c r="N13" i="21"/>
  <c r="N17" i="21"/>
  <c r="N22" i="21"/>
  <c r="N19" i="21"/>
  <c r="N20" i="21"/>
  <c r="N12" i="21"/>
  <c r="N21" i="21"/>
  <c r="N10" i="21"/>
  <c r="N15" i="21"/>
  <c r="N14" i="21"/>
  <c r="N16" i="21"/>
  <c r="N18" i="21"/>
  <c r="N25" i="21"/>
  <c r="N23" i="21"/>
  <c r="N24" i="21"/>
  <c r="N8" i="19"/>
  <c r="N20" i="19"/>
  <c r="N22" i="19"/>
  <c r="N15" i="19"/>
  <c r="N21" i="19"/>
  <c r="N19" i="19"/>
  <c r="N14" i="19"/>
  <c r="N17" i="19"/>
  <c r="N12" i="19"/>
  <c r="N10" i="19"/>
  <c r="N16" i="19"/>
  <c r="N18" i="19"/>
  <c r="N11" i="19"/>
  <c r="N13" i="19"/>
  <c r="N23" i="19"/>
  <c r="N24" i="19"/>
  <c r="N25" i="19"/>
  <c r="N8" i="17"/>
  <c r="N10" i="17"/>
  <c r="N22" i="17"/>
  <c r="N11" i="17"/>
  <c r="N14" i="17"/>
  <c r="N13" i="17"/>
  <c r="N16" i="17"/>
  <c r="N15" i="17"/>
  <c r="N18" i="17"/>
  <c r="N17" i="17"/>
  <c r="N20" i="17"/>
  <c r="N19" i="17"/>
  <c r="N21" i="17"/>
  <c r="N12" i="17"/>
  <c r="N23" i="17"/>
  <c r="N24" i="17"/>
  <c r="N25" i="17"/>
  <c r="N10" i="3"/>
  <c r="N15" i="3"/>
  <c r="N12" i="3"/>
  <c r="N17" i="3"/>
  <c r="N18" i="3"/>
  <c r="N19" i="3"/>
  <c r="N20" i="3"/>
  <c r="N21" i="3"/>
  <c r="N14" i="3"/>
  <c r="N16" i="3"/>
  <c r="N9" i="3"/>
  <c r="N11" i="3"/>
  <c r="N13" i="3"/>
  <c r="N24" i="3"/>
  <c r="N23" i="3"/>
  <c r="N22" i="3"/>
  <c r="M8" i="21"/>
  <c r="M11" i="21"/>
  <c r="M14" i="21"/>
  <c r="M13" i="21"/>
  <c r="M16" i="21"/>
  <c r="M19" i="21"/>
  <c r="M10" i="21"/>
  <c r="M15" i="21"/>
  <c r="M18" i="21"/>
  <c r="M17" i="21"/>
  <c r="M20" i="21"/>
  <c r="M21" i="21"/>
  <c r="M22" i="21"/>
  <c r="M12" i="21"/>
  <c r="M25" i="21"/>
  <c r="M23" i="21"/>
  <c r="M24" i="21"/>
  <c r="M8" i="19"/>
  <c r="M20" i="19"/>
  <c r="M22" i="19"/>
  <c r="M11" i="19"/>
  <c r="M14" i="19"/>
  <c r="M10" i="19"/>
  <c r="M13" i="19"/>
  <c r="M15" i="19"/>
  <c r="M12" i="19"/>
  <c r="M16" i="19"/>
  <c r="M19" i="19"/>
  <c r="M18" i="19"/>
  <c r="M21" i="19"/>
  <c r="M17" i="19"/>
  <c r="M24" i="19"/>
  <c r="M23" i="19"/>
  <c r="M25" i="19"/>
  <c r="M11" i="17"/>
  <c r="M16" i="17"/>
  <c r="M21" i="17"/>
  <c r="M13" i="17"/>
  <c r="M18" i="17"/>
  <c r="M15" i="17"/>
  <c r="M20" i="17"/>
  <c r="M17" i="17"/>
  <c r="M22" i="17"/>
  <c r="M19" i="17"/>
  <c r="M12" i="17"/>
  <c r="M10" i="17"/>
  <c r="M14" i="17"/>
  <c r="M23" i="17"/>
  <c r="M24" i="17"/>
  <c r="M25" i="17"/>
  <c r="M20" i="3"/>
  <c r="M11" i="3"/>
  <c r="M17" i="3"/>
  <c r="M13" i="3"/>
  <c r="M19" i="3"/>
  <c r="M12" i="3"/>
  <c r="M15" i="3"/>
  <c r="M21" i="3"/>
  <c r="M10" i="3"/>
  <c r="M18" i="3"/>
  <c r="M9" i="3"/>
  <c r="M14" i="3"/>
  <c r="M16" i="3"/>
  <c r="M23" i="3"/>
  <c r="M22" i="3"/>
  <c r="M24" i="3"/>
  <c r="L8" i="21"/>
  <c r="L21" i="21"/>
  <c r="L14" i="21"/>
  <c r="L20" i="21"/>
  <c r="L13" i="21"/>
  <c r="L12" i="21"/>
  <c r="L19" i="21"/>
  <c r="L16" i="21"/>
  <c r="L17" i="21"/>
  <c r="L10" i="21"/>
  <c r="L11" i="21"/>
  <c r="L18" i="21"/>
  <c r="L15" i="21"/>
  <c r="L22" i="21"/>
  <c r="L25" i="21"/>
  <c r="L23" i="21"/>
  <c r="L24" i="21"/>
  <c r="L11" i="19"/>
  <c r="L13" i="19"/>
  <c r="L15" i="19"/>
  <c r="L17" i="19"/>
  <c r="L12" i="19"/>
  <c r="L14" i="19"/>
  <c r="L19" i="19"/>
  <c r="L16" i="19"/>
  <c r="L21" i="19"/>
  <c r="L20" i="19"/>
  <c r="L10" i="19"/>
  <c r="L18" i="19"/>
  <c r="L22" i="19"/>
  <c r="L23" i="19"/>
  <c r="L24" i="19"/>
  <c r="L25" i="19"/>
  <c r="L8" i="19"/>
  <c r="L19" i="17"/>
  <c r="L13" i="17"/>
  <c r="L15" i="17"/>
  <c r="L21" i="17"/>
  <c r="L12" i="17"/>
  <c r="L14" i="17"/>
  <c r="L10" i="17"/>
  <c r="L16" i="17"/>
  <c r="L18" i="17"/>
  <c r="L11" i="17"/>
  <c r="L20" i="17"/>
  <c r="L17" i="17"/>
  <c r="L22" i="17"/>
  <c r="L23" i="17"/>
  <c r="L25" i="17"/>
  <c r="L24" i="17"/>
  <c r="L16" i="3"/>
  <c r="L18" i="3"/>
  <c r="L9" i="3"/>
  <c r="L11" i="3"/>
  <c r="L20" i="3"/>
  <c r="L13" i="3"/>
  <c r="L17" i="3"/>
  <c r="L21" i="3"/>
  <c r="L10" i="3"/>
  <c r="L15" i="3"/>
  <c r="L12" i="3"/>
  <c r="L19" i="3"/>
  <c r="L14" i="3"/>
  <c r="L24" i="3"/>
  <c r="L22" i="3"/>
  <c r="L23" i="3"/>
  <c r="K19" i="21"/>
  <c r="K11" i="21"/>
  <c r="K21" i="21"/>
  <c r="K13" i="21"/>
  <c r="K14" i="21"/>
  <c r="K12" i="21"/>
  <c r="K16" i="21"/>
  <c r="K10" i="21"/>
  <c r="K18" i="21"/>
  <c r="K15" i="21"/>
  <c r="K20" i="21"/>
  <c r="K17" i="21"/>
  <c r="K22" i="21"/>
  <c r="K24" i="21"/>
  <c r="K25" i="21"/>
  <c r="K23" i="21"/>
  <c r="K8" i="21"/>
  <c r="K16" i="19"/>
  <c r="K20" i="19"/>
  <c r="K22" i="19"/>
  <c r="K11" i="19"/>
  <c r="K13" i="19"/>
  <c r="K12" i="19"/>
  <c r="K15" i="19"/>
  <c r="K18" i="19"/>
  <c r="K14" i="19"/>
  <c r="K17" i="19"/>
  <c r="K10" i="19"/>
  <c r="K19" i="19"/>
  <c r="K21" i="19"/>
  <c r="K25" i="19"/>
  <c r="K23" i="19"/>
  <c r="K24" i="19"/>
  <c r="K8" i="19"/>
  <c r="K10" i="17"/>
  <c r="K19" i="17"/>
  <c r="K16" i="17"/>
  <c r="K12" i="17"/>
  <c r="K18" i="17"/>
  <c r="K14" i="17"/>
  <c r="K20" i="17"/>
  <c r="K22" i="17"/>
  <c r="K11" i="17"/>
  <c r="K13" i="17"/>
  <c r="K21" i="17"/>
  <c r="K15" i="17"/>
  <c r="K17" i="17"/>
  <c r="K25" i="17"/>
  <c r="K24" i="17"/>
  <c r="K23" i="17"/>
  <c r="K21" i="3"/>
  <c r="K9" i="3"/>
  <c r="K14" i="3"/>
  <c r="K11" i="3"/>
  <c r="K18" i="3"/>
  <c r="K13" i="3"/>
  <c r="K20" i="3"/>
  <c r="K15" i="3"/>
  <c r="K12" i="3"/>
  <c r="K17" i="3"/>
  <c r="K16" i="3"/>
  <c r="K19" i="3"/>
  <c r="K10" i="3"/>
  <c r="K22" i="3"/>
  <c r="K24" i="3"/>
  <c r="K23" i="3"/>
  <c r="J22" i="21"/>
  <c r="J13" i="21"/>
  <c r="J15" i="21"/>
  <c r="J12" i="21"/>
  <c r="J17" i="21"/>
  <c r="J11" i="21"/>
  <c r="J14" i="21"/>
  <c r="J16" i="21"/>
  <c r="J19" i="21"/>
  <c r="J10" i="21"/>
  <c r="J18" i="21"/>
  <c r="J21" i="21"/>
  <c r="J20" i="21"/>
  <c r="J23" i="21"/>
  <c r="J24" i="21"/>
  <c r="J25" i="21"/>
  <c r="J8" i="21"/>
  <c r="J18" i="19"/>
  <c r="J11" i="19"/>
  <c r="J10" i="19"/>
  <c r="J15" i="19"/>
  <c r="J17" i="19"/>
  <c r="J12" i="19"/>
  <c r="J19" i="19"/>
  <c r="J13" i="19"/>
  <c r="J14" i="19"/>
  <c r="J21" i="19"/>
  <c r="J16" i="19"/>
  <c r="J22" i="19"/>
  <c r="J20" i="19"/>
  <c r="J24" i="19"/>
  <c r="J25" i="19"/>
  <c r="J23" i="19"/>
  <c r="J8" i="19"/>
  <c r="J21" i="17"/>
  <c r="J10" i="17"/>
  <c r="J18" i="17"/>
  <c r="J11" i="17"/>
  <c r="J20" i="17"/>
  <c r="J22" i="17"/>
  <c r="J13" i="17"/>
  <c r="J15" i="17"/>
  <c r="J12" i="17"/>
  <c r="J17" i="17"/>
  <c r="J14" i="17"/>
  <c r="J19" i="17"/>
  <c r="J16" i="17"/>
  <c r="J25" i="17"/>
  <c r="J23" i="17"/>
  <c r="J24" i="17"/>
  <c r="J19" i="3"/>
  <c r="J21" i="3"/>
  <c r="J9" i="3"/>
  <c r="J10" i="3"/>
  <c r="J12" i="3"/>
  <c r="J11" i="3"/>
  <c r="J14" i="3"/>
  <c r="J15" i="3"/>
  <c r="J16" i="3"/>
  <c r="J17" i="3"/>
  <c r="J18" i="3"/>
  <c r="J13" i="3"/>
  <c r="J20" i="3"/>
  <c r="J23" i="3"/>
  <c r="J22" i="3"/>
  <c r="J24" i="3"/>
  <c r="I22" i="21"/>
  <c r="I13" i="21"/>
  <c r="I17" i="21"/>
  <c r="I11" i="21"/>
  <c r="I21" i="21"/>
  <c r="I14" i="21"/>
  <c r="I12" i="21"/>
  <c r="I15" i="21"/>
  <c r="I18" i="21"/>
  <c r="I10" i="21"/>
  <c r="I16" i="21"/>
  <c r="I19" i="21"/>
  <c r="I20" i="21"/>
  <c r="I23" i="21"/>
  <c r="I24" i="21"/>
  <c r="I25" i="21"/>
  <c r="I8" i="21"/>
  <c r="I8" i="19"/>
  <c r="I13" i="19"/>
  <c r="I18" i="19"/>
  <c r="I10" i="19"/>
  <c r="I15" i="19"/>
  <c r="I20" i="19"/>
  <c r="I17" i="19"/>
  <c r="I21" i="19"/>
  <c r="I11" i="19"/>
  <c r="I22" i="19"/>
  <c r="I19" i="19"/>
  <c r="I12" i="19"/>
  <c r="I14" i="19"/>
  <c r="I16" i="19"/>
  <c r="I25" i="19"/>
  <c r="I23" i="19"/>
  <c r="I24" i="19"/>
  <c r="I20" i="17"/>
  <c r="I22" i="17"/>
  <c r="I11" i="17"/>
  <c r="I14" i="17"/>
  <c r="I17" i="17"/>
  <c r="I13" i="17"/>
  <c r="I12" i="17"/>
  <c r="I15" i="17"/>
  <c r="I10" i="17"/>
  <c r="I16" i="17"/>
  <c r="I19" i="17"/>
  <c r="I18" i="17"/>
  <c r="I21" i="17"/>
  <c r="I23" i="17"/>
  <c r="I25" i="17"/>
  <c r="I24" i="17"/>
  <c r="I19" i="3"/>
  <c r="I9" i="3"/>
  <c r="I10" i="3"/>
  <c r="I13" i="3"/>
  <c r="I12" i="3"/>
  <c r="I15" i="3"/>
  <c r="I18" i="3"/>
  <c r="I14" i="3"/>
  <c r="I17" i="3"/>
  <c r="I16" i="3"/>
  <c r="I21" i="3"/>
  <c r="I20" i="3"/>
  <c r="I11" i="3"/>
  <c r="I22" i="3"/>
  <c r="I23" i="3"/>
  <c r="I24" i="3"/>
  <c r="H22" i="21"/>
  <c r="H16" i="21"/>
  <c r="H20" i="21"/>
  <c r="H11" i="21"/>
  <c r="H17" i="21"/>
  <c r="H12" i="21"/>
  <c r="H13" i="21"/>
  <c r="H14" i="21"/>
  <c r="H21" i="21"/>
  <c r="H18" i="21"/>
  <c r="H15" i="21"/>
  <c r="H19" i="21"/>
  <c r="H10" i="21"/>
  <c r="H24" i="21"/>
  <c r="H23" i="21"/>
  <c r="H25" i="21"/>
  <c r="H8" i="21"/>
  <c r="H12" i="19"/>
  <c r="H21" i="19"/>
  <c r="H14" i="19"/>
  <c r="H10" i="19"/>
  <c r="H16" i="19"/>
  <c r="H19" i="19"/>
  <c r="H11" i="19"/>
  <c r="H18" i="19"/>
  <c r="H17" i="19"/>
  <c r="H13" i="19"/>
  <c r="H20" i="19"/>
  <c r="H15" i="19"/>
  <c r="H22" i="19"/>
  <c r="H25" i="19"/>
  <c r="H23" i="19"/>
  <c r="H24" i="19"/>
  <c r="H8" i="19"/>
  <c r="H11" i="17"/>
  <c r="H13" i="17"/>
  <c r="H14" i="17"/>
  <c r="H15" i="17"/>
  <c r="H20" i="17"/>
  <c r="H10" i="17"/>
  <c r="H16" i="17"/>
  <c r="H17" i="17"/>
  <c r="H12" i="17"/>
  <c r="H19" i="17"/>
  <c r="H22" i="17"/>
  <c r="H18" i="17"/>
  <c r="H21" i="17"/>
  <c r="H23" i="17"/>
  <c r="H24" i="17"/>
  <c r="H25" i="17"/>
  <c r="H14" i="3"/>
  <c r="H10" i="3"/>
  <c r="H9" i="3"/>
  <c r="H16" i="3"/>
  <c r="H11" i="3"/>
  <c r="H18" i="3"/>
  <c r="H13" i="3"/>
  <c r="H20" i="3"/>
  <c r="H17" i="3"/>
  <c r="H12" i="3"/>
  <c r="H21" i="3"/>
  <c r="H19" i="3"/>
  <c r="H24" i="3"/>
  <c r="H23" i="3"/>
  <c r="H22" i="3"/>
  <c r="G8" i="21"/>
  <c r="G12" i="21"/>
  <c r="G18" i="21"/>
  <c r="G13" i="21"/>
  <c r="G22" i="21"/>
  <c r="G15" i="21"/>
  <c r="G14" i="21"/>
  <c r="G17" i="21"/>
  <c r="G10" i="21"/>
  <c r="G11" i="21"/>
  <c r="G19" i="21"/>
  <c r="G16" i="21"/>
  <c r="G21" i="21"/>
  <c r="G20" i="21"/>
  <c r="G25" i="21"/>
  <c r="G23" i="21"/>
  <c r="G24" i="21"/>
  <c r="G8" i="19"/>
  <c r="G12" i="19"/>
  <c r="G14" i="19"/>
  <c r="G11" i="19"/>
  <c r="G16" i="19"/>
  <c r="G13" i="19"/>
  <c r="G18" i="19"/>
  <c r="G15" i="19"/>
  <c r="G20" i="19"/>
  <c r="G17" i="19"/>
  <c r="G22" i="19"/>
  <c r="G10" i="19"/>
  <c r="G19" i="19"/>
  <c r="G21" i="19"/>
  <c r="G24" i="19"/>
  <c r="G25" i="19"/>
  <c r="G23" i="19"/>
  <c r="G13" i="17"/>
  <c r="G14" i="17"/>
  <c r="G17" i="17"/>
  <c r="G16" i="17"/>
  <c r="G19" i="17"/>
  <c r="G18" i="17"/>
  <c r="G21" i="17"/>
  <c r="G20" i="17"/>
  <c r="G10" i="17"/>
  <c r="G12" i="17"/>
  <c r="G22" i="17"/>
  <c r="G11" i="17"/>
  <c r="G15" i="17"/>
  <c r="G23" i="17"/>
  <c r="G25" i="17"/>
  <c r="G24" i="17"/>
  <c r="G9" i="3"/>
  <c r="G12" i="3"/>
  <c r="G15" i="3"/>
  <c r="G14" i="3"/>
  <c r="G19" i="3"/>
  <c r="G16" i="3"/>
  <c r="G21" i="3"/>
  <c r="G18" i="3"/>
  <c r="G20" i="3"/>
  <c r="G13" i="3"/>
  <c r="G17" i="3"/>
  <c r="G10" i="3"/>
  <c r="G11" i="3"/>
  <c r="G24" i="3"/>
  <c r="G23" i="3"/>
  <c r="G22" i="3"/>
  <c r="F8" i="21"/>
  <c r="F19" i="21"/>
  <c r="F21" i="21"/>
  <c r="F22" i="21"/>
  <c r="F12" i="21"/>
  <c r="F17" i="21"/>
  <c r="F14" i="21"/>
  <c r="F11" i="21"/>
  <c r="F16" i="21"/>
  <c r="F18" i="21"/>
  <c r="F10" i="21"/>
  <c r="F13" i="21"/>
  <c r="F15" i="21"/>
  <c r="F20" i="21"/>
  <c r="F25" i="21"/>
  <c r="F23" i="21"/>
  <c r="F24" i="21"/>
  <c r="F8" i="19"/>
  <c r="F17" i="19"/>
  <c r="F21" i="19"/>
  <c r="F19" i="19"/>
  <c r="F15" i="19"/>
  <c r="F12" i="19"/>
  <c r="F14" i="19"/>
  <c r="F10" i="19"/>
  <c r="F16" i="19"/>
  <c r="F11" i="19"/>
  <c r="F18" i="19"/>
  <c r="F13" i="19"/>
  <c r="F20" i="19"/>
  <c r="F22" i="19"/>
  <c r="F25" i="19"/>
  <c r="F23" i="19"/>
  <c r="F24" i="19"/>
  <c r="F12" i="17"/>
  <c r="F14" i="17"/>
  <c r="F11" i="17"/>
  <c r="F16" i="17"/>
  <c r="F13" i="17"/>
  <c r="F18" i="17"/>
  <c r="F15" i="17"/>
  <c r="F20" i="17"/>
  <c r="F21" i="17"/>
  <c r="F17" i="17"/>
  <c r="F22" i="17"/>
  <c r="F10" i="17"/>
  <c r="F19" i="17"/>
  <c r="F24" i="17"/>
  <c r="F23" i="17"/>
  <c r="F25" i="17"/>
  <c r="F18" i="3"/>
  <c r="F20" i="3"/>
  <c r="F11" i="3"/>
  <c r="F13" i="3"/>
  <c r="F12" i="3"/>
  <c r="F15" i="3"/>
  <c r="F14" i="3"/>
  <c r="F17" i="3"/>
  <c r="F16" i="3"/>
  <c r="F19" i="3"/>
  <c r="F9" i="3"/>
  <c r="F10" i="3"/>
  <c r="F21" i="3"/>
  <c r="F22" i="3"/>
  <c r="F23" i="3"/>
  <c r="F24" i="3"/>
  <c r="E21" i="21"/>
  <c r="E12" i="21"/>
  <c r="E14" i="21"/>
  <c r="E16" i="21"/>
  <c r="E13" i="21"/>
  <c r="E10" i="21"/>
  <c r="E11" i="21"/>
  <c r="E18" i="21"/>
  <c r="E15" i="21"/>
  <c r="E17" i="21"/>
  <c r="E22" i="21"/>
  <c r="E19" i="21"/>
  <c r="E20" i="21"/>
  <c r="E12" i="19"/>
  <c r="E17" i="19"/>
  <c r="E16" i="19"/>
  <c r="E19" i="19"/>
  <c r="E18" i="19"/>
  <c r="E21" i="19"/>
  <c r="E20" i="19"/>
  <c r="E22" i="19"/>
  <c r="E10" i="19"/>
  <c r="E11" i="19"/>
  <c r="E13" i="19"/>
  <c r="E15" i="19"/>
  <c r="E14" i="19"/>
  <c r="E19" i="17"/>
  <c r="E21" i="17"/>
  <c r="E12" i="17"/>
  <c r="E14" i="17"/>
  <c r="E11" i="17"/>
  <c r="E16" i="17"/>
  <c r="E13" i="17"/>
  <c r="E18" i="17"/>
  <c r="E10" i="17"/>
  <c r="E15" i="17"/>
  <c r="E20" i="17"/>
  <c r="E17" i="17"/>
  <c r="E22" i="17"/>
  <c r="E18" i="3"/>
  <c r="E13" i="3"/>
  <c r="E11" i="3"/>
  <c r="E17" i="3"/>
  <c r="E15" i="3"/>
  <c r="E19" i="3"/>
  <c r="E10" i="3"/>
  <c r="E21" i="3"/>
  <c r="E20" i="3"/>
  <c r="E12" i="3"/>
  <c r="E9" i="3"/>
  <c r="E14" i="3"/>
  <c r="E16" i="3"/>
  <c r="E15" i="20"/>
  <c r="E14" i="20"/>
  <c r="E18" i="20"/>
  <c r="E13" i="20"/>
  <c r="E22" i="20"/>
  <c r="E17" i="20"/>
  <c r="E20" i="20"/>
  <c r="E21" i="20"/>
  <c r="E19" i="20"/>
  <c r="E10" i="20"/>
  <c r="E11" i="20"/>
  <c r="E12" i="20"/>
  <c r="E16" i="20"/>
  <c r="E8" i="21"/>
  <c r="E23" i="21"/>
  <c r="E25" i="21"/>
  <c r="E24" i="21"/>
  <c r="E24" i="20"/>
  <c r="E23" i="20"/>
  <c r="E25" i="20"/>
  <c r="E8" i="20"/>
  <c r="E23" i="19"/>
  <c r="E24" i="19"/>
  <c r="E25" i="19"/>
  <c r="E8" i="19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I8" i="17"/>
  <c r="J8" i="17"/>
  <c r="K8" i="17"/>
  <c r="L8" i="17"/>
  <c r="M8" i="17"/>
  <c r="H8" i="17"/>
  <c r="G8" i="17"/>
  <c r="E155" i="16" a="1"/>
  <c r="E155" i="16" s="1"/>
  <c r="F8" i="17"/>
  <c r="E8" i="17"/>
  <c r="A1" i="1"/>
  <c r="I7" i="3"/>
  <c r="H7" i="3"/>
  <c r="O7" i="3"/>
  <c r="G7" i="3"/>
  <c r="N7" i="3"/>
  <c r="F7" i="3"/>
  <c r="M7" i="3"/>
  <c r="E7" i="3"/>
  <c r="L7" i="3"/>
  <c r="K7" i="3"/>
  <c r="J7" i="3"/>
  <c r="D7" i="3"/>
  <c r="O17" i="3"/>
  <c r="O14" i="3"/>
  <c r="O18" i="3"/>
  <c r="O20" i="3"/>
  <c r="O15" i="3"/>
  <c r="O12" i="3"/>
  <c r="O9" i="3"/>
  <c r="O11" i="3"/>
  <c r="O19" i="3"/>
  <c r="O13" i="3"/>
  <c r="O10" i="3"/>
  <c r="O16" i="3"/>
  <c r="O21" i="3"/>
  <c r="O24" i="3" l="1"/>
  <c r="O22" i="3"/>
  <c r="O23" i="3"/>
  <c r="D43" i="3"/>
  <c r="I43" i="17"/>
  <c r="I43" i="21"/>
  <c r="D43" i="21"/>
  <c r="D43" i="17"/>
  <c r="D43" i="19"/>
  <c r="I43" i="20"/>
  <c r="I43" i="19"/>
  <c r="D43" i="20"/>
  <c r="E25" i="17"/>
  <c r="E23" i="17"/>
  <c r="E24" i="17"/>
  <c r="A1" i="5"/>
  <c r="E23" i="3"/>
  <c r="E24" i="3"/>
  <c r="E22" i="3"/>
  <c r="I43" i="3"/>
  <c r="E156" i="16" a="1"/>
  <c r="E156" i="16" s="1"/>
  <c r="A1" i="6"/>
  <c r="E47" i="17"/>
  <c r="L48" i="20"/>
  <c r="K47" i="21"/>
  <c r="G47" i="20"/>
  <c r="L48" i="3"/>
  <c r="D47" i="19"/>
  <c r="I47" i="19"/>
  <c r="J50" i="17"/>
  <c r="M47" i="21"/>
  <c r="D48" i="20"/>
  <c r="K47" i="3"/>
  <c r="G50" i="19"/>
  <c r="J48" i="17"/>
  <c r="E48" i="17"/>
  <c r="D50" i="3"/>
  <c r="M47" i="17"/>
  <c r="J47" i="20"/>
  <c r="E48" i="20"/>
  <c r="F50" i="20"/>
  <c r="F47" i="17"/>
  <c r="D47" i="20"/>
  <c r="M48" i="21"/>
  <c r="M50" i="17"/>
  <c r="D48" i="3"/>
  <c r="F50" i="21"/>
  <c r="F48" i="20"/>
  <c r="H50" i="3"/>
  <c r="J47" i="21"/>
  <c r="H47" i="20"/>
  <c r="F48" i="3"/>
  <c r="I47" i="20"/>
  <c r="M47" i="3"/>
  <c r="G47" i="17"/>
  <c r="G48" i="21"/>
  <c r="I48" i="21"/>
  <c r="J47" i="17"/>
  <c r="G47" i="19"/>
  <c r="G47" i="3"/>
  <c r="H47" i="19"/>
  <c r="F47" i="3"/>
  <c r="F48" i="21"/>
  <c r="H48" i="19"/>
  <c r="H48" i="3"/>
  <c r="K48" i="19"/>
  <c r="F47" i="21"/>
  <c r="E48" i="3"/>
  <c r="M50" i="3"/>
  <c r="L48" i="17"/>
  <c r="D48" i="19"/>
  <c r="K48" i="3"/>
  <c r="F50" i="19"/>
  <c r="G48" i="19"/>
  <c r="J50" i="21"/>
  <c r="H50" i="20"/>
  <c r="K47" i="20"/>
  <c r="F50" i="17"/>
  <c r="G48" i="20"/>
  <c r="M47" i="20"/>
  <c r="L47" i="20"/>
  <c r="E50" i="3"/>
  <c r="E50" i="20"/>
  <c r="I50" i="19"/>
  <c r="D48" i="21"/>
  <c r="E50" i="21"/>
  <c r="H50" i="17"/>
  <c r="K50" i="17"/>
  <c r="F47" i="19"/>
  <c r="G50" i="21"/>
  <c r="L47" i="19"/>
  <c r="M48" i="17"/>
  <c r="J47" i="3"/>
  <c r="I48" i="19"/>
  <c r="D47" i="17"/>
  <c r="L47" i="21"/>
  <c r="H47" i="17"/>
  <c r="H48" i="21"/>
  <c r="I47" i="3"/>
  <c r="J48" i="20"/>
  <c r="E47" i="3"/>
  <c r="K48" i="17"/>
  <c r="L50" i="19"/>
  <c r="G50" i="20"/>
  <c r="I48" i="20"/>
  <c r="I48" i="17"/>
  <c r="G50" i="17"/>
  <c r="J50" i="3"/>
  <c r="D50" i="19"/>
  <c r="E47" i="19"/>
  <c r="K50" i="3"/>
  <c r="I48" i="3"/>
  <c r="L48" i="21"/>
  <c r="L47" i="3"/>
  <c r="H48" i="20"/>
  <c r="D48" i="17"/>
  <c r="D50" i="20"/>
  <c r="L50" i="3"/>
  <c r="I50" i="3"/>
  <c r="G48" i="3"/>
  <c r="H47" i="3"/>
  <c r="K48" i="21"/>
  <c r="G47" i="21"/>
  <c r="M50" i="21"/>
  <c r="M48" i="3"/>
  <c r="K48" i="20"/>
  <c r="J50" i="20"/>
  <c r="J47" i="19"/>
  <c r="I47" i="17"/>
  <c r="G50" i="3"/>
  <c r="I50" i="21"/>
  <c r="G48" i="17"/>
  <c r="F50" i="3"/>
  <c r="E48" i="19"/>
  <c r="J48" i="19"/>
  <c r="H47" i="21"/>
  <c r="M50" i="20"/>
  <c r="J48" i="21"/>
  <c r="F48" i="19"/>
  <c r="H50" i="21"/>
  <c r="H48" i="17"/>
  <c r="L50" i="17"/>
  <c r="L50" i="20"/>
  <c r="K50" i="19"/>
  <c r="E50" i="19"/>
  <c r="I50" i="17"/>
  <c r="M50" i="19"/>
  <c r="E47" i="20"/>
  <c r="L50" i="21"/>
  <c r="D47" i="21"/>
  <c r="K47" i="17"/>
  <c r="J50" i="19"/>
  <c r="K50" i="20"/>
  <c r="M48" i="19"/>
  <c r="D47" i="3"/>
  <c r="L48" i="19"/>
  <c r="E47" i="21"/>
  <c r="I50" i="20"/>
  <c r="L47" i="17"/>
  <c r="M47" i="19"/>
  <c r="I47" i="21"/>
  <c r="H50" i="19"/>
  <c r="E50" i="17"/>
  <c r="M48" i="20"/>
  <c r="F47" i="20"/>
  <c r="K47" i="19"/>
  <c r="K50" i="21"/>
  <c r="F48" i="17"/>
  <c r="D50" i="21"/>
  <c r="D50" i="17"/>
  <c r="E48" i="21"/>
  <c r="J48" i="3"/>
  <c r="H60" i="19" l="1"/>
  <c r="H51" i="19"/>
  <c r="H55" i="19"/>
  <c r="H61" i="19"/>
  <c r="H52" i="19"/>
  <c r="H56" i="19"/>
  <c r="H54" i="19"/>
  <c r="H58" i="19"/>
  <c r="H59" i="19"/>
  <c r="H63" i="19"/>
  <c r="H53" i="19"/>
  <c r="H62" i="19"/>
  <c r="H57" i="19"/>
  <c r="G51" i="19"/>
  <c r="G63" i="19"/>
  <c r="G53" i="19"/>
  <c r="G52" i="19"/>
  <c r="G61" i="19"/>
  <c r="G56" i="19"/>
  <c r="G58" i="19"/>
  <c r="G60" i="19"/>
  <c r="G55" i="19"/>
  <c r="G57" i="19"/>
  <c r="G59" i="19"/>
  <c r="G54" i="19"/>
  <c r="G62" i="19"/>
  <c r="F55" i="19"/>
  <c r="F54" i="19"/>
  <c r="F59" i="19"/>
  <c r="F58" i="19"/>
  <c r="F53" i="19"/>
  <c r="F62" i="19"/>
  <c r="F61" i="19"/>
  <c r="F63" i="19"/>
  <c r="F52" i="19"/>
  <c r="F56" i="19"/>
  <c r="F51" i="19"/>
  <c r="F57" i="19"/>
  <c r="F60" i="19"/>
  <c r="E55" i="19"/>
  <c r="E61" i="19"/>
  <c r="E63" i="19"/>
  <c r="E54" i="19"/>
  <c r="E56" i="19"/>
  <c r="E58" i="19"/>
  <c r="E62" i="19"/>
  <c r="E59" i="19"/>
  <c r="E52" i="19"/>
  <c r="E51" i="19"/>
  <c r="E53" i="19"/>
  <c r="E60" i="19"/>
  <c r="E57" i="19"/>
  <c r="D61" i="19"/>
  <c r="D58" i="19"/>
  <c r="D51" i="19"/>
  <c r="D56" i="19"/>
  <c r="D54" i="19"/>
  <c r="D60" i="19"/>
  <c r="D62" i="19"/>
  <c r="D55" i="19"/>
  <c r="D52" i="19"/>
  <c r="D59" i="19"/>
  <c r="D63" i="19"/>
  <c r="D53" i="19"/>
  <c r="D57" i="19"/>
  <c r="I57" i="17"/>
  <c r="I54" i="17"/>
  <c r="I59" i="17"/>
  <c r="I58" i="17"/>
  <c r="I56" i="17"/>
  <c r="I62" i="17"/>
  <c r="I53" i="17"/>
  <c r="I55" i="17"/>
  <c r="I61" i="17"/>
  <c r="I51" i="17"/>
  <c r="I63" i="17"/>
  <c r="I52" i="17"/>
  <c r="I60" i="17"/>
  <c r="M62" i="17"/>
  <c r="M55" i="17"/>
  <c r="M52" i="17"/>
  <c r="M63" i="17"/>
  <c r="M56" i="17"/>
  <c r="M61" i="17"/>
  <c r="M60" i="17"/>
  <c r="M59" i="17"/>
  <c r="M51" i="17"/>
  <c r="M53" i="17"/>
  <c r="M58" i="17"/>
  <c r="M57" i="17"/>
  <c r="M54" i="17"/>
  <c r="L54" i="17"/>
  <c r="L58" i="17"/>
  <c r="L53" i="17"/>
  <c r="L52" i="17"/>
  <c r="L57" i="17"/>
  <c r="L55" i="17"/>
  <c r="L51" i="17"/>
  <c r="L61" i="17"/>
  <c r="L59" i="17"/>
  <c r="L56" i="17"/>
  <c r="L63" i="17"/>
  <c r="L62" i="17"/>
  <c r="L60" i="17"/>
  <c r="K52" i="17"/>
  <c r="K53" i="17"/>
  <c r="K60" i="17"/>
  <c r="K51" i="17"/>
  <c r="K57" i="17"/>
  <c r="K59" i="17"/>
  <c r="K61" i="17"/>
  <c r="K63" i="17"/>
  <c r="K54" i="17"/>
  <c r="K56" i="17"/>
  <c r="K58" i="17"/>
  <c r="K62" i="17"/>
  <c r="K55" i="17"/>
  <c r="J62" i="17"/>
  <c r="J56" i="17"/>
  <c r="J63" i="17"/>
  <c r="J60" i="17"/>
  <c r="J51" i="17"/>
  <c r="J53" i="17"/>
  <c r="J61" i="17"/>
  <c r="J59" i="17"/>
  <c r="J55" i="17"/>
  <c r="J54" i="17"/>
  <c r="J57" i="17"/>
  <c r="J58" i="17"/>
  <c r="J52" i="17"/>
  <c r="M51" i="19"/>
  <c r="M58" i="19"/>
  <c r="M62" i="19"/>
  <c r="M53" i="19"/>
  <c r="M55" i="19"/>
  <c r="M57" i="19"/>
  <c r="M59" i="19"/>
  <c r="M61" i="19"/>
  <c r="M52" i="19"/>
  <c r="M60" i="19"/>
  <c r="M63" i="19"/>
  <c r="M56" i="19"/>
  <c r="M54" i="19"/>
  <c r="I54" i="19"/>
  <c r="I51" i="19"/>
  <c r="I58" i="19"/>
  <c r="I56" i="19"/>
  <c r="I55" i="19"/>
  <c r="I53" i="19"/>
  <c r="I59" i="19"/>
  <c r="I57" i="19"/>
  <c r="I63" i="19"/>
  <c r="I61" i="19"/>
  <c r="I52" i="19"/>
  <c r="I62" i="19"/>
  <c r="I60" i="19"/>
  <c r="L56" i="19"/>
  <c r="L59" i="19"/>
  <c r="L60" i="19"/>
  <c r="L63" i="19"/>
  <c r="L53" i="19"/>
  <c r="L54" i="19"/>
  <c r="L52" i="19"/>
  <c r="L57" i="19"/>
  <c r="L51" i="19"/>
  <c r="L58" i="19"/>
  <c r="L61" i="19"/>
  <c r="L62" i="19"/>
  <c r="L55" i="19"/>
  <c r="J53" i="19"/>
  <c r="J57" i="19"/>
  <c r="J56" i="19"/>
  <c r="J58" i="19"/>
  <c r="J60" i="19"/>
  <c r="J62" i="19"/>
  <c r="J59" i="19"/>
  <c r="J63" i="19"/>
  <c r="J61" i="19"/>
  <c r="J51" i="19"/>
  <c r="J55" i="19"/>
  <c r="J54" i="19"/>
  <c r="J52" i="19"/>
  <c r="K52" i="19"/>
  <c r="K56" i="19"/>
  <c r="K54" i="19"/>
  <c r="K60" i="19"/>
  <c r="K58" i="19"/>
  <c r="K61" i="19"/>
  <c r="K51" i="19"/>
  <c r="K62" i="19"/>
  <c r="K53" i="19"/>
  <c r="K55" i="19"/>
  <c r="K57" i="19"/>
  <c r="K59" i="19"/>
  <c r="K63" i="19"/>
  <c r="F57" i="17"/>
  <c r="F61" i="17"/>
  <c r="F51" i="17"/>
  <c r="F52" i="17"/>
  <c r="F55" i="17"/>
  <c r="F56" i="17"/>
  <c r="F54" i="17"/>
  <c r="F60" i="17"/>
  <c r="F58" i="17"/>
  <c r="F59" i="17"/>
  <c r="F62" i="17"/>
  <c r="F63" i="17"/>
  <c r="F53" i="17"/>
  <c r="D61" i="17"/>
  <c r="D59" i="17"/>
  <c r="D58" i="17"/>
  <c r="D63" i="17"/>
  <c r="D62" i="17"/>
  <c r="D51" i="17"/>
  <c r="D60" i="17"/>
  <c r="D52" i="17"/>
  <c r="D56" i="17"/>
  <c r="D53" i="17"/>
  <c r="D54" i="17"/>
  <c r="D57" i="17"/>
  <c r="D55" i="17"/>
  <c r="G63" i="17"/>
  <c r="G62" i="17"/>
  <c r="G51" i="17"/>
  <c r="G60" i="17"/>
  <c r="G54" i="17"/>
  <c r="G57" i="17"/>
  <c r="G61" i="17"/>
  <c r="G58" i="17"/>
  <c r="G52" i="17"/>
  <c r="G55" i="17"/>
  <c r="G56" i="17"/>
  <c r="G59" i="17"/>
  <c r="G53" i="17"/>
  <c r="E51" i="17"/>
  <c r="E60" i="17"/>
  <c r="E59" i="17"/>
  <c r="E53" i="17"/>
  <c r="E63" i="17"/>
  <c r="E57" i="17"/>
  <c r="E61" i="17"/>
  <c r="E58" i="17"/>
  <c r="E55" i="17"/>
  <c r="E52" i="17"/>
  <c r="E54" i="17"/>
  <c r="E56" i="17"/>
  <c r="E62" i="17"/>
  <c r="H63" i="17"/>
  <c r="H57" i="17"/>
  <c r="H60" i="17"/>
  <c r="H61" i="17"/>
  <c r="H54" i="17"/>
  <c r="H58" i="17"/>
  <c r="H52" i="17"/>
  <c r="H56" i="17"/>
  <c r="H55" i="17"/>
  <c r="H62" i="17"/>
  <c r="H51" i="17"/>
  <c r="H59" i="17"/>
  <c r="H53" i="17"/>
  <c r="F57" i="21"/>
  <c r="F60" i="21"/>
  <c r="F58" i="21"/>
  <c r="F61" i="21"/>
  <c r="F54" i="21"/>
  <c r="F51" i="21"/>
  <c r="F59" i="21"/>
  <c r="F62" i="21"/>
  <c r="F63" i="21"/>
  <c r="F52" i="21"/>
  <c r="F55" i="21"/>
  <c r="F53" i="21"/>
  <c r="F56" i="21"/>
  <c r="E53" i="21"/>
  <c r="E52" i="21"/>
  <c r="E51" i="21"/>
  <c r="E57" i="21"/>
  <c r="E60" i="21"/>
  <c r="E59" i="21"/>
  <c r="E61" i="21"/>
  <c r="E54" i="21"/>
  <c r="E56" i="21"/>
  <c r="E58" i="21"/>
  <c r="E63" i="21"/>
  <c r="E62" i="21"/>
  <c r="E55" i="21"/>
  <c r="D54" i="21"/>
  <c r="D58" i="21"/>
  <c r="D53" i="21"/>
  <c r="D60" i="21"/>
  <c r="D55" i="21"/>
  <c r="D57" i="21"/>
  <c r="D59" i="21"/>
  <c r="D51" i="21"/>
  <c r="D61" i="21"/>
  <c r="D63" i="21"/>
  <c r="D62" i="21"/>
  <c r="D56" i="21"/>
  <c r="D52" i="21"/>
  <c r="H51" i="21"/>
  <c r="H63" i="21"/>
  <c r="H52" i="21"/>
  <c r="H56" i="21"/>
  <c r="H60" i="21"/>
  <c r="H54" i="21"/>
  <c r="H62" i="21"/>
  <c r="H55" i="21"/>
  <c r="H57" i="21"/>
  <c r="H59" i="21"/>
  <c r="H53" i="21"/>
  <c r="H61" i="21"/>
  <c r="H58" i="21"/>
  <c r="G54" i="21"/>
  <c r="G58" i="21"/>
  <c r="G51" i="21"/>
  <c r="G52" i="21"/>
  <c r="G61" i="21"/>
  <c r="G56" i="21"/>
  <c r="G62" i="21"/>
  <c r="G59" i="21"/>
  <c r="G60" i="21"/>
  <c r="G57" i="21"/>
  <c r="G63" i="21"/>
  <c r="G53" i="21"/>
  <c r="G55" i="21"/>
  <c r="M53" i="21"/>
  <c r="M55" i="21"/>
  <c r="M51" i="21"/>
  <c r="M62" i="21"/>
  <c r="M59" i="21"/>
  <c r="M56" i="21"/>
  <c r="M58" i="21"/>
  <c r="M54" i="21"/>
  <c r="M52" i="21"/>
  <c r="M57" i="21"/>
  <c r="M61" i="21"/>
  <c r="M63" i="21"/>
  <c r="M60" i="21"/>
  <c r="L61" i="21"/>
  <c r="L51" i="21"/>
  <c r="L57" i="21"/>
  <c r="L54" i="21"/>
  <c r="L58" i="21"/>
  <c r="L60" i="21"/>
  <c r="L62" i="21"/>
  <c r="L52" i="21"/>
  <c r="L59" i="21"/>
  <c r="L56" i="21"/>
  <c r="L53" i="21"/>
  <c r="L55" i="21"/>
  <c r="L63" i="21"/>
  <c r="K51" i="21"/>
  <c r="K58" i="21"/>
  <c r="K59" i="21"/>
  <c r="K52" i="21"/>
  <c r="K56" i="21"/>
  <c r="K53" i="21"/>
  <c r="K54" i="21"/>
  <c r="K63" i="21"/>
  <c r="K62" i="21"/>
  <c r="K61" i="21"/>
  <c r="K55" i="21"/>
  <c r="K60" i="21"/>
  <c r="K57" i="21"/>
  <c r="J51" i="21"/>
  <c r="J55" i="21"/>
  <c r="J63" i="21"/>
  <c r="J59" i="21"/>
  <c r="J58" i="21"/>
  <c r="J53" i="21"/>
  <c r="J52" i="21"/>
  <c r="J56" i="21"/>
  <c r="J61" i="21"/>
  <c r="J62" i="21"/>
  <c r="J60" i="21"/>
  <c r="J54" i="21"/>
  <c r="J57" i="21"/>
  <c r="I55" i="21"/>
  <c r="I59" i="21"/>
  <c r="I53" i="21"/>
  <c r="I63" i="21"/>
  <c r="I51" i="21"/>
  <c r="I60" i="21"/>
  <c r="I61" i="21"/>
  <c r="I58" i="21"/>
  <c r="I62" i="21"/>
  <c r="I56" i="21"/>
  <c r="I54" i="21"/>
  <c r="I52" i="21"/>
  <c r="I57" i="21"/>
  <c r="M60" i="3"/>
  <c r="M59" i="3"/>
  <c r="M53" i="3"/>
  <c r="M63" i="3"/>
  <c r="M57" i="3"/>
  <c r="M61" i="3"/>
  <c r="M54" i="3"/>
  <c r="M58" i="3"/>
  <c r="M62" i="3"/>
  <c r="M52" i="3"/>
  <c r="M51" i="3"/>
  <c r="M56" i="3"/>
  <c r="M55" i="3"/>
  <c r="L60" i="3"/>
  <c r="L59" i="3"/>
  <c r="L53" i="3"/>
  <c r="L63" i="3"/>
  <c r="L57" i="3"/>
  <c r="L61" i="3"/>
  <c r="L54" i="3"/>
  <c r="L58" i="3"/>
  <c r="L51" i="3"/>
  <c r="L52" i="3"/>
  <c r="L62" i="3"/>
  <c r="L56" i="3"/>
  <c r="L55" i="3"/>
  <c r="I51" i="3"/>
  <c r="I62" i="3"/>
  <c r="I61" i="3"/>
  <c r="I59" i="3"/>
  <c r="I55" i="3"/>
  <c r="I63" i="3"/>
  <c r="I52" i="3"/>
  <c r="I56" i="3"/>
  <c r="I60" i="3"/>
  <c r="I54" i="3"/>
  <c r="I53" i="3"/>
  <c r="I58" i="3"/>
  <c r="I57" i="3"/>
  <c r="K63" i="3"/>
  <c r="K58" i="3"/>
  <c r="K53" i="3"/>
  <c r="K62" i="3"/>
  <c r="K57" i="3"/>
  <c r="K52" i="3"/>
  <c r="K61" i="3"/>
  <c r="K56" i="3"/>
  <c r="K51" i="3"/>
  <c r="K54" i="3"/>
  <c r="K60" i="3"/>
  <c r="K55" i="3"/>
  <c r="K59" i="3"/>
  <c r="J61" i="3"/>
  <c r="J60" i="3"/>
  <c r="J54" i="3"/>
  <c r="J62" i="3"/>
  <c r="J58" i="3"/>
  <c r="J55" i="3"/>
  <c r="J51" i="3"/>
  <c r="J59" i="3"/>
  <c r="J63" i="3"/>
  <c r="J53" i="3"/>
  <c r="J52" i="3"/>
  <c r="J57" i="3"/>
  <c r="J56" i="3"/>
  <c r="H52" i="3"/>
  <c r="H56" i="3"/>
  <c r="H51" i="3"/>
  <c r="H54" i="3"/>
  <c r="H60" i="3"/>
  <c r="H58" i="3"/>
  <c r="H53" i="3"/>
  <c r="H62" i="3"/>
  <c r="H57" i="3"/>
  <c r="H55" i="3"/>
  <c r="H61" i="3"/>
  <c r="H59" i="3"/>
  <c r="H63" i="3"/>
  <c r="M49" i="21"/>
  <c r="J49" i="21"/>
  <c r="M64" i="21"/>
  <c r="M66" i="21"/>
  <c r="M65" i="21"/>
  <c r="J66" i="21"/>
  <c r="J64" i="21"/>
  <c r="J65" i="21"/>
  <c r="L49" i="21"/>
  <c r="L64" i="21"/>
  <c r="L66" i="21"/>
  <c r="L65" i="21"/>
  <c r="I65" i="21"/>
  <c r="I64" i="21"/>
  <c r="I66" i="21"/>
  <c r="K49" i="21"/>
  <c r="K64" i="21"/>
  <c r="K65" i="21"/>
  <c r="K66" i="21"/>
  <c r="I49" i="21"/>
  <c r="J49" i="17"/>
  <c r="L64" i="17"/>
  <c r="L65" i="17"/>
  <c r="L66" i="17"/>
  <c r="L49" i="17"/>
  <c r="I66" i="17"/>
  <c r="I65" i="17"/>
  <c r="I64" i="17"/>
  <c r="K49" i="17"/>
  <c r="J65" i="17"/>
  <c r="J66" i="17"/>
  <c r="J64" i="17"/>
  <c r="I49" i="17"/>
  <c r="M49" i="17"/>
  <c r="K65" i="17"/>
  <c r="K66" i="17"/>
  <c r="K64" i="17"/>
  <c r="M65" i="17"/>
  <c r="M64" i="17"/>
  <c r="M66" i="17"/>
  <c r="E49" i="3"/>
  <c r="H49" i="3"/>
  <c r="D49" i="3"/>
  <c r="F49" i="3"/>
  <c r="G49" i="3"/>
  <c r="F61" i="20"/>
  <c r="F59" i="20"/>
  <c r="F58" i="20"/>
  <c r="F55" i="20"/>
  <c r="F54" i="20"/>
  <c r="F63" i="20"/>
  <c r="F57" i="20"/>
  <c r="F62" i="20"/>
  <c r="F52" i="20"/>
  <c r="F60" i="20"/>
  <c r="F51" i="20"/>
  <c r="F53" i="20"/>
  <c r="F56" i="20"/>
  <c r="K53" i="20"/>
  <c r="K58" i="20"/>
  <c r="K51" i="20"/>
  <c r="K63" i="20"/>
  <c r="K57" i="20"/>
  <c r="K59" i="20"/>
  <c r="K62" i="20"/>
  <c r="K60" i="20"/>
  <c r="K54" i="20"/>
  <c r="K61" i="20"/>
  <c r="K56" i="20"/>
  <c r="K55" i="20"/>
  <c r="K52" i="20"/>
  <c r="J59" i="20"/>
  <c r="J57" i="20"/>
  <c r="J63" i="20"/>
  <c r="J54" i="20"/>
  <c r="J52" i="20"/>
  <c r="J61" i="20"/>
  <c r="J56" i="20"/>
  <c r="J60" i="20"/>
  <c r="J51" i="20"/>
  <c r="J62" i="20"/>
  <c r="J55" i="20"/>
  <c r="J53" i="20"/>
  <c r="J58" i="20"/>
  <c r="E63" i="20"/>
  <c r="E51" i="20"/>
  <c r="E54" i="20"/>
  <c r="E59" i="20"/>
  <c r="E52" i="20"/>
  <c r="E53" i="20"/>
  <c r="E56" i="20"/>
  <c r="E61" i="20"/>
  <c r="E55" i="20"/>
  <c r="E58" i="20"/>
  <c r="E60" i="20"/>
  <c r="E62" i="20"/>
  <c r="E57" i="20"/>
  <c r="D52" i="20"/>
  <c r="D57" i="20"/>
  <c r="D62" i="20"/>
  <c r="D56" i="20"/>
  <c r="D55" i="20"/>
  <c r="D61" i="20"/>
  <c r="D60" i="20"/>
  <c r="D51" i="20"/>
  <c r="D58" i="20"/>
  <c r="D59" i="20"/>
  <c r="D54" i="20"/>
  <c r="D63" i="20"/>
  <c r="D53" i="20"/>
  <c r="I49" i="19"/>
  <c r="J49" i="19"/>
  <c r="J64" i="19"/>
  <c r="J65" i="19"/>
  <c r="J66" i="19"/>
  <c r="I65" i="19"/>
  <c r="I64" i="19"/>
  <c r="I66" i="19"/>
  <c r="L66" i="19"/>
  <c r="L64" i="19"/>
  <c r="L65" i="19"/>
  <c r="L49" i="19"/>
  <c r="K49" i="19"/>
  <c r="K66" i="19"/>
  <c r="K64" i="19"/>
  <c r="K65" i="19"/>
  <c r="M66" i="19"/>
  <c r="M64" i="19"/>
  <c r="M65" i="19"/>
  <c r="M49" i="19"/>
  <c r="M49" i="20"/>
  <c r="M51" i="20"/>
  <c r="M53" i="20"/>
  <c r="M55" i="20"/>
  <c r="M56" i="20"/>
  <c r="M59" i="20"/>
  <c r="M52" i="20"/>
  <c r="M54" i="20"/>
  <c r="M63" i="20"/>
  <c r="M60" i="20"/>
  <c r="M61" i="20"/>
  <c r="M58" i="20"/>
  <c r="M57" i="20"/>
  <c r="M62" i="20"/>
  <c r="M65" i="20"/>
  <c r="M66" i="20"/>
  <c r="M64" i="20"/>
  <c r="J49" i="20"/>
  <c r="I49" i="20"/>
  <c r="J64" i="20"/>
  <c r="J66" i="20"/>
  <c r="J65" i="20"/>
  <c r="I55" i="20"/>
  <c r="I60" i="20"/>
  <c r="I51" i="20"/>
  <c r="I58" i="20"/>
  <c r="I54" i="20"/>
  <c r="I62" i="20"/>
  <c r="I61" i="20"/>
  <c r="I63" i="20"/>
  <c r="I57" i="20"/>
  <c r="I59" i="20"/>
  <c r="I52" i="20"/>
  <c r="I56" i="20"/>
  <c r="I53" i="20"/>
  <c r="I66" i="20"/>
  <c r="I65" i="20"/>
  <c r="I64" i="20"/>
  <c r="L53" i="20"/>
  <c r="L54" i="20"/>
  <c r="L60" i="20"/>
  <c r="L63" i="20"/>
  <c r="L56" i="20"/>
  <c r="L55" i="20"/>
  <c r="L58" i="20"/>
  <c r="L59" i="20"/>
  <c r="L61" i="20"/>
  <c r="L62" i="20"/>
  <c r="L52" i="20"/>
  <c r="L57" i="20"/>
  <c r="L51" i="20"/>
  <c r="L65" i="20"/>
  <c r="L64" i="20"/>
  <c r="L66" i="20"/>
  <c r="L49" i="20"/>
  <c r="K66" i="20"/>
  <c r="K64" i="20"/>
  <c r="K65" i="20"/>
  <c r="K49" i="20"/>
  <c r="D65" i="17"/>
  <c r="D64" i="17"/>
  <c r="D66" i="17"/>
  <c r="D49" i="17"/>
  <c r="F65" i="17"/>
  <c r="F64" i="17"/>
  <c r="F66" i="17"/>
  <c r="E66" i="17"/>
  <c r="E65" i="17"/>
  <c r="E64" i="17"/>
  <c r="H49" i="17"/>
  <c r="G49" i="17"/>
  <c r="G64" i="17"/>
  <c r="G66" i="17"/>
  <c r="G65" i="17"/>
  <c r="F49" i="17"/>
  <c r="E49" i="17"/>
  <c r="H64" i="17"/>
  <c r="H65" i="17"/>
  <c r="H66" i="17"/>
  <c r="E49" i="21"/>
  <c r="D49" i="21"/>
  <c r="E64" i="21"/>
  <c r="E65" i="21"/>
  <c r="E66" i="21"/>
  <c r="D66" i="21"/>
  <c r="D65" i="21"/>
  <c r="D64" i="21"/>
  <c r="G64" i="21"/>
  <c r="G65" i="21"/>
  <c r="G66" i="21"/>
  <c r="G49" i="21"/>
  <c r="F49" i="21"/>
  <c r="F66" i="21"/>
  <c r="F64" i="21"/>
  <c r="F65" i="21"/>
  <c r="H66" i="21"/>
  <c r="H64" i="21"/>
  <c r="H65" i="21"/>
  <c r="H49" i="21"/>
  <c r="F49" i="19"/>
  <c r="H64" i="19"/>
  <c r="H66" i="19"/>
  <c r="H65" i="19"/>
  <c r="D49" i="19"/>
  <c r="E49" i="19"/>
  <c r="F66" i="19"/>
  <c r="F64" i="19"/>
  <c r="F65" i="19"/>
  <c r="E66" i="19"/>
  <c r="E65" i="19"/>
  <c r="E64" i="19"/>
  <c r="D65" i="19"/>
  <c r="D64" i="19"/>
  <c r="D66" i="19"/>
  <c r="H49" i="19"/>
  <c r="G49" i="19"/>
  <c r="G66" i="19"/>
  <c r="G65" i="19"/>
  <c r="G64" i="19"/>
  <c r="E49" i="20"/>
  <c r="D49" i="20"/>
  <c r="E66" i="20"/>
  <c r="E65" i="20"/>
  <c r="E64" i="20"/>
  <c r="D65" i="20"/>
  <c r="D64" i="20"/>
  <c r="D66" i="20"/>
  <c r="F66" i="20"/>
  <c r="F64" i="20"/>
  <c r="F65" i="20"/>
  <c r="F49" i="20"/>
  <c r="G49" i="20"/>
  <c r="G54" i="20"/>
  <c r="G53" i="20"/>
  <c r="G59" i="20"/>
  <c r="G56" i="20"/>
  <c r="G58" i="20"/>
  <c r="G61" i="20"/>
  <c r="G63" i="20"/>
  <c r="G57" i="20"/>
  <c r="G52" i="20"/>
  <c r="G62" i="20"/>
  <c r="G55" i="20"/>
  <c r="G51" i="20"/>
  <c r="G60" i="20"/>
  <c r="G64" i="20"/>
  <c r="G65" i="20"/>
  <c r="G66" i="20"/>
  <c r="H49" i="20"/>
  <c r="H53" i="20"/>
  <c r="H60" i="20"/>
  <c r="H63" i="20"/>
  <c r="H57" i="20"/>
  <c r="H59" i="20"/>
  <c r="H54" i="20"/>
  <c r="H51" i="20"/>
  <c r="H55" i="20"/>
  <c r="H62" i="20"/>
  <c r="H56" i="20"/>
  <c r="H61" i="20"/>
  <c r="H58" i="20"/>
  <c r="H52" i="20"/>
  <c r="H66" i="20"/>
  <c r="H64" i="20"/>
  <c r="H65" i="20"/>
  <c r="I65" i="3"/>
  <c r="I64" i="3"/>
  <c r="I66" i="3"/>
  <c r="H64" i="3"/>
  <c r="H66" i="3"/>
  <c r="H65" i="3"/>
  <c r="I49" i="3"/>
  <c r="M49" i="3"/>
  <c r="K49" i="3"/>
  <c r="J49" i="3"/>
  <c r="L49" i="3"/>
  <c r="E157" i="16" a="1"/>
  <c r="E157" i="16" s="1"/>
  <c r="E158" i="16" s="1" a="1"/>
  <c r="E158" i="16" s="1"/>
  <c r="E159" i="16" s="1" a="1"/>
  <c r="E159" i="16" s="1"/>
  <c r="E160" i="16" s="1" a="1"/>
  <c r="E160" i="16" s="1"/>
  <c r="E161" i="16" s="1" a="1"/>
  <c r="E161" i="16" s="1"/>
  <c r="E162" i="16" s="1" a="1"/>
  <c r="E162" i="16" s="1"/>
  <c r="A1" i="7"/>
  <c r="G54" i="3"/>
  <c r="F56" i="3"/>
  <c r="F54" i="3"/>
  <c r="E63" i="3"/>
  <c r="E61" i="3"/>
  <c r="G55" i="3"/>
  <c r="G52" i="3"/>
  <c r="F51" i="3"/>
  <c r="E52" i="3"/>
  <c r="E58" i="3"/>
  <c r="D60" i="3"/>
  <c r="G53" i="3"/>
  <c r="F60" i="3"/>
  <c r="E53" i="3"/>
  <c r="E62" i="3"/>
  <c r="D59" i="3"/>
  <c r="G58" i="3"/>
  <c r="G59" i="3"/>
  <c r="G57" i="3"/>
  <c r="F53" i="3"/>
  <c r="E56" i="3"/>
  <c r="D58" i="3"/>
  <c r="D51" i="3"/>
  <c r="F63" i="3"/>
  <c r="D62" i="3"/>
  <c r="G60" i="3"/>
  <c r="F57" i="3"/>
  <c r="E59" i="3"/>
  <c r="D53" i="3"/>
  <c r="G51" i="3"/>
  <c r="F58" i="3"/>
  <c r="F55" i="3"/>
  <c r="E60" i="3"/>
  <c r="D52" i="3"/>
  <c r="D63" i="3"/>
  <c r="G63" i="3"/>
  <c r="F61" i="3"/>
  <c r="E57" i="3"/>
  <c r="D61" i="3"/>
  <c r="F52" i="3"/>
  <c r="E55" i="3"/>
  <c r="D57" i="3"/>
  <c r="G61" i="3"/>
  <c r="G62" i="3"/>
  <c r="F62" i="3"/>
  <c r="F59" i="3"/>
  <c r="E51" i="3"/>
  <c r="E54" i="3"/>
  <c r="D56" i="3"/>
  <c r="D54" i="3"/>
  <c r="G56" i="3"/>
  <c r="D55" i="3"/>
  <c r="E64" i="3" l="1"/>
  <c r="F65" i="3"/>
  <c r="G66" i="3"/>
  <c r="D66" i="3"/>
  <c r="F66" i="3"/>
  <c r="G64" i="3"/>
  <c r="E65" i="3"/>
  <c r="D64" i="3"/>
  <c r="G65" i="3"/>
  <c r="D65" i="3"/>
  <c r="F64" i="3"/>
  <c r="E66" i="3"/>
  <c r="M64" i="3"/>
  <c r="M66" i="3"/>
  <c r="M65" i="3"/>
  <c r="L65" i="3"/>
  <c r="L66" i="3"/>
  <c r="L64" i="3"/>
  <c r="K66" i="3"/>
  <c r="K65" i="3"/>
  <c r="K64" i="3"/>
  <c r="J64" i="3"/>
  <c r="J65" i="3"/>
  <c r="J66" i="3"/>
  <c r="E163" i="16" a="1"/>
  <c r="E163" i="16" s="1"/>
  <c r="E164" i="16" s="1" a="1"/>
  <c r="E164" i="16" s="1"/>
  <c r="E165" i="16" s="1" a="1"/>
  <c r="E165" i="16" s="1"/>
  <c r="E166" i="16" s="1" a="1"/>
  <c r="E166" i="16" s="1"/>
  <c r="E167" i="16" s="1" a="1"/>
  <c r="E167" i="16" s="1"/>
  <c r="E168" i="16" s="1" a="1"/>
  <c r="E168" i="16" s="1"/>
  <c r="E169" i="16" s="1" a="1"/>
  <c r="E169" i="16" s="1"/>
  <c r="E170" i="16" s="1" a="1"/>
  <c r="E170" i="16" s="1"/>
  <c r="E171" i="16" s="1" a="1"/>
  <c r="E171" i="16" s="1"/>
  <c r="E172" i="16" s="1" a="1"/>
  <c r="E172" i="16" s="1"/>
  <c r="E173" i="16" s="1" a="1"/>
  <c r="E173" i="16" s="1"/>
  <c r="E174" i="16" s="1" a="1"/>
  <c r="E174" i="16" s="1"/>
  <c r="E175" i="16" s="1" a="1"/>
  <c r="E175" i="16" s="1"/>
  <c r="E176" i="16" s="1" a="1"/>
  <c r="E176" i="16" s="1"/>
  <c r="E177" i="16" s="1" a="1"/>
  <c r="E177" i="16" s="1"/>
  <c r="E178" i="16" s="1" a="1"/>
  <c r="E178" i="16" s="1"/>
  <c r="E179" i="16" s="1" a="1"/>
  <c r="E179" i="16" s="1"/>
  <c r="E180" i="16" s="1" a="1"/>
  <c r="E180" i="16" s="1"/>
  <c r="E181" i="16" s="1" a="1"/>
  <c r="E181" i="16" s="1"/>
  <c r="E182" i="16" s="1" a="1"/>
  <c r="E182" i="16" s="1"/>
  <c r="E183" i="16" s="1" a="1"/>
  <c r="E183" i="16" s="1"/>
  <c r="E184" i="16" s="1" a="1"/>
  <c r="E184" i="16" s="1"/>
  <c r="E185" i="16" s="1" a="1"/>
  <c r="E185" i="16" s="1"/>
  <c r="E186" i="16" s="1" a="1"/>
  <c r="E186" i="16" s="1"/>
  <c r="E187" i="16" s="1" a="1"/>
  <c r="E187" i="16" s="1"/>
  <c r="E188" i="16" s="1" a="1"/>
  <c r="E188" i="16" s="1"/>
  <c r="E189" i="16" s="1" a="1"/>
  <c r="E189" i="16" s="1"/>
  <c r="E190" i="16" s="1" a="1"/>
  <c r="E190" i="16" s="1"/>
  <c r="E191" i="16" s="1" a="1"/>
  <c r="E191" i="16" s="1"/>
  <c r="E192" i="16" s="1" a="1"/>
  <c r="E192" i="16" s="1"/>
  <c r="E193" i="16" s="1" a="1"/>
  <c r="E193" i="16" s="1"/>
  <c r="E194" i="16" s="1" a="1"/>
  <c r="E194" i="16" s="1"/>
  <c r="E195" i="16" s="1" a="1"/>
  <c r="E195" i="16" s="1"/>
  <c r="E196" i="16" s="1" a="1"/>
  <c r="E196" i="16" s="1"/>
  <c r="E197" i="16" s="1" a="1"/>
  <c r="E197" i="16" s="1"/>
  <c r="E198" i="16" s="1" a="1"/>
  <c r="E198" i="16" s="1"/>
  <c r="E199" i="16" s="1" a="1"/>
  <c r="E199" i="16" s="1"/>
  <c r="E200" i="16" s="1" a="1"/>
  <c r="E200" i="16" s="1"/>
  <c r="E201" i="16" s="1" a="1"/>
  <c r="E201" i="16" s="1"/>
  <c r="E202" i="16" s="1" a="1"/>
  <c r="E202" i="16" s="1"/>
  <c r="E203" i="16" s="1" a="1"/>
  <c r="E203" i="16" s="1"/>
  <c r="E204" i="16" s="1" a="1"/>
  <c r="E204" i="16" s="1"/>
  <c r="E205" i="16" s="1" a="1"/>
  <c r="E205" i="16" s="1"/>
  <c r="E206" i="16" s="1" a="1"/>
  <c r="E206" i="16" s="1"/>
  <c r="E207" i="16" s="1" a="1"/>
  <c r="E207" i="16" s="1"/>
  <c r="E208" i="16" s="1" a="1"/>
  <c r="E208" i="16" s="1"/>
  <c r="E209" i="16" s="1" a="1"/>
  <c r="E209" i="16" s="1"/>
  <c r="E210" i="16" s="1" a="1"/>
  <c r="E210" i="16" s="1"/>
  <c r="E211" i="16" s="1" a="1"/>
  <c r="E211" i="16" s="1"/>
  <c r="E212" i="16" s="1" a="1"/>
  <c r="E212" i="16" s="1"/>
  <c r="E213" i="16" s="1" a="1"/>
  <c r="E213" i="16" s="1"/>
  <c r="E214" i="16" s="1" a="1"/>
  <c r="E214" i="16" s="1"/>
  <c r="E215" i="16" s="1" a="1"/>
  <c r="E215" i="16" s="1"/>
  <c r="E216" i="16" s="1" a="1"/>
  <c r="E216" i="16" s="1"/>
  <c r="E217" i="16" s="1" a="1"/>
  <c r="E217" i="16" s="1"/>
  <c r="E218" i="16" s="1" a="1"/>
  <c r="E218" i="16" s="1"/>
  <c r="E219" i="16" s="1" a="1"/>
  <c r="E219" i="16" s="1"/>
  <c r="E220" i="16" s="1" a="1"/>
  <c r="E220" i="16" s="1"/>
  <c r="E221" i="16" s="1" a="1"/>
  <c r="E221" i="16" s="1"/>
  <c r="E222" i="16" s="1" a="1"/>
  <c r="E222" i="16" s="1"/>
  <c r="E223" i="16" s="1" a="1"/>
  <c r="E223" i="16" s="1"/>
  <c r="E224" i="16" s="1" a="1"/>
  <c r="E224" i="16" s="1"/>
  <c r="E225" i="16" s="1" a="1"/>
  <c r="E225" i="16" s="1"/>
  <c r="E226" i="16" s="1" a="1"/>
  <c r="E226" i="16" s="1"/>
  <c r="E227" i="16" s="1" a="1"/>
  <c r="E227" i="16" s="1"/>
  <c r="E228" i="16" s="1" a="1"/>
  <c r="E228" i="16" s="1"/>
  <c r="E229" i="16" s="1" a="1"/>
  <c r="E229" i="16" s="1"/>
  <c r="E230" i="16" s="1" a="1"/>
  <c r="E230" i="16" s="1"/>
  <c r="E231" i="16" s="1" a="1"/>
  <c r="E231" i="16" s="1"/>
  <c r="E232" i="16" s="1" a="1"/>
  <c r="E232" i="16" s="1"/>
  <c r="E233" i="16" s="1" a="1"/>
  <c r="E233" i="16" s="1"/>
  <c r="E234" i="16" s="1" a="1"/>
  <c r="E234" i="16" s="1"/>
  <c r="E235" i="16" s="1" a="1"/>
  <c r="E235" i="16" s="1"/>
  <c r="E236" i="16" s="1" a="1"/>
  <c r="E236" i="16" s="1"/>
  <c r="E237" i="16" s="1" a="1"/>
  <c r="E237" i="16" s="1"/>
  <c r="E238" i="16" s="1" a="1"/>
  <c r="E238" i="16" s="1"/>
  <c r="E239" i="16" s="1" a="1"/>
  <c r="E239" i="16" s="1"/>
  <c r="E240" i="16" s="1" a="1"/>
  <c r="E240" i="16" s="1"/>
  <c r="E241" i="16" s="1" a="1"/>
  <c r="E241" i="16" s="1"/>
  <c r="E242" i="16" s="1" a="1"/>
  <c r="E242" i="16" s="1"/>
  <c r="E243" i="16" s="1" a="1"/>
  <c r="E243" i="16" s="1"/>
  <c r="E244" i="16" s="1" a="1"/>
  <c r="E244" i="16" s="1"/>
  <c r="E245" i="16" s="1" a="1"/>
  <c r="E245" i="16" s="1"/>
  <c r="E246" i="16" s="1" a="1"/>
  <c r="E246" i="16" s="1"/>
  <c r="E247" i="16" s="1" a="1"/>
  <c r="E247" i="16" s="1"/>
  <c r="E248" i="16" s="1" a="1"/>
  <c r="E248" i="16" s="1"/>
  <c r="E249" i="16" s="1" a="1"/>
  <c r="E249" i="16" s="1"/>
  <c r="E250" i="16" s="1" a="1"/>
  <c r="E250" i="16" s="1"/>
  <c r="E251" i="16" s="1" a="1"/>
  <c r="E251" i="16" s="1"/>
  <c r="E252" i="16" s="1" a="1"/>
  <c r="E252" i="16" s="1"/>
  <c r="E253" i="16" s="1" a="1"/>
  <c r="E253" i="16" s="1"/>
  <c r="E254" i="16" s="1" a="1"/>
  <c r="E254" i="16" s="1"/>
  <c r="E255" i="16" s="1" a="1"/>
  <c r="E255" i="16" s="1"/>
  <c r="E256" i="16" s="1" a="1"/>
  <c r="E256" i="16" s="1"/>
  <c r="E257" i="16" s="1" a="1"/>
  <c r="E257" i="16" s="1"/>
  <c r="E258" i="16" s="1" a="1"/>
  <c r="E258" i="16" s="1"/>
  <c r="E259" i="16" s="1" a="1"/>
  <c r="E259" i="16" s="1"/>
  <c r="E260" i="16" s="1" a="1"/>
  <c r="E260" i="16" s="1"/>
  <c r="E261" i="16" s="1" a="1"/>
  <c r="E261" i="16" s="1"/>
  <c r="E262" i="16" s="1" a="1"/>
  <c r="E262" i="16" s="1"/>
  <c r="E263" i="16" s="1" a="1"/>
  <c r="E263" i="16" s="1"/>
  <c r="E264" i="16" s="1" a="1"/>
  <c r="E264" i="16" s="1"/>
  <c r="E265" i="16" s="1" a="1"/>
  <c r="E265" i="16" s="1"/>
  <c r="E266" i="16" s="1" a="1"/>
  <c r="E266" i="16" s="1"/>
  <c r="E267" i="16" s="1" a="1"/>
  <c r="E267" i="16" s="1"/>
  <c r="E268" i="16" s="1" a="1"/>
  <c r="E268" i="16" s="1"/>
  <c r="E269" i="16" s="1" a="1"/>
  <c r="E269" i="16" s="1"/>
  <c r="E270" i="16" s="1" a="1"/>
  <c r="E270" i="16" s="1"/>
  <c r="E271" i="16" s="1" a="1"/>
  <c r="E271" i="16" s="1"/>
  <c r="E272" i="16" s="1" a="1"/>
  <c r="E272" i="16" s="1"/>
  <c r="E273" i="16" s="1" a="1"/>
  <c r="E273" i="16" s="1"/>
  <c r="E274" i="16" s="1" a="1"/>
  <c r="E274" i="16" s="1"/>
  <c r="E275" i="16" s="1" a="1"/>
  <c r="E275" i="16" s="1"/>
  <c r="E276" i="16" s="1" a="1"/>
  <c r="E276" i="16" s="1"/>
  <c r="E277" i="16" s="1" a="1"/>
  <c r="E277" i="16" s="1"/>
  <c r="E278" i="16" s="1" a="1"/>
  <c r="E278" i="16" s="1"/>
  <c r="E279" i="16" s="1" a="1"/>
  <c r="E279" i="16" s="1"/>
  <c r="E280" i="16" s="1" a="1"/>
  <c r="E280" i="16" s="1"/>
  <c r="E281" i="16" s="1" a="1"/>
  <c r="E281" i="16" s="1"/>
  <c r="E282" i="16" s="1" a="1"/>
  <c r="E282" i="16" s="1"/>
  <c r="E283" i="16" s="1" a="1"/>
  <c r="E283" i="16" s="1"/>
  <c r="E284" i="16" s="1" a="1"/>
  <c r="E284" i="16" s="1"/>
  <c r="E285" i="16" s="1" a="1"/>
  <c r="E285" i="16" s="1"/>
  <c r="E286" i="16" s="1" a="1"/>
  <c r="E286" i="16" s="1"/>
  <c r="E287" i="16" s="1" a="1"/>
  <c r="E287" i="16" s="1"/>
  <c r="E288" i="16" s="1" a="1"/>
  <c r="E288" i="16" s="1"/>
  <c r="E289" i="16" s="1" a="1"/>
  <c r="E289" i="16" s="1"/>
  <c r="E290" i="16" s="1" a="1"/>
  <c r="E290" i="16" s="1"/>
  <c r="E291" i="16" s="1" a="1"/>
  <c r="E291" i="16" s="1"/>
  <c r="E292" i="16" s="1" a="1"/>
  <c r="E292" i="16" s="1"/>
  <c r="E293" i="16" s="1" a="1"/>
  <c r="E293" i="16" s="1"/>
  <c r="E294" i="16" s="1" a="1"/>
  <c r="E294" i="16" s="1"/>
  <c r="E295" i="16" s="1" a="1"/>
  <c r="E295" i="16" s="1"/>
  <c r="E296" i="16" s="1" a="1"/>
  <c r="E296" i="16" s="1"/>
  <c r="E297" i="16" s="1" a="1"/>
  <c r="E297" i="16" s="1"/>
  <c r="E298" i="16" s="1" a="1"/>
  <c r="E298" i="16" s="1"/>
  <c r="E299" i="16" s="1" a="1"/>
  <c r="E299" i="16" s="1"/>
  <c r="E300" i="16" s="1" a="1"/>
  <c r="E300" i="16" s="1"/>
  <c r="A1" i="8"/>
  <c r="I301" i="16" l="1" a="1"/>
  <c r="I301" i="16" s="1"/>
  <c r="E301" i="16" a="1"/>
  <c r="E301" i="16" s="1"/>
  <c r="E302" i="16" s="1" a="1"/>
  <c r="E302" i="16" s="1"/>
  <c r="A1" i="9"/>
  <c r="I302" i="16" l="1" a="1"/>
  <c r="I302" i="16" s="1"/>
  <c r="E303" i="16" a="1"/>
  <c r="E303" i="16" s="1"/>
  <c r="A1" i="10"/>
  <c r="I303" i="16" l="1" a="1"/>
  <c r="I303" i="16" s="1"/>
  <c r="I304" i="16" s="1" a="1"/>
  <c r="I304" i="16" s="1"/>
  <c r="E304" i="16" a="1"/>
  <c r="E304" i="16" s="1"/>
  <c r="E305" i="16" s="1" a="1"/>
  <c r="E305" i="16" s="1"/>
  <c r="A1" i="11"/>
  <c r="I305" i="16" l="1" a="1"/>
  <c r="I305" i="16" s="1"/>
  <c r="I306" i="16" s="1" a="1"/>
  <c r="I306" i="16" s="1"/>
  <c r="E306" i="16" a="1"/>
  <c r="E306" i="16" s="1"/>
  <c r="E307" i="16" s="1" a="1"/>
  <c r="E307" i="16" s="1"/>
  <c r="A1" i="12"/>
  <c r="I307" i="16" l="1" a="1"/>
  <c r="I307" i="16" s="1"/>
  <c r="I308" i="16" s="1" a="1"/>
  <c r="I308" i="16" s="1"/>
  <c r="I309" i="16" s="1" a="1"/>
  <c r="I309" i="16" s="1"/>
  <c r="I310" i="16" s="1" a="1"/>
  <c r="I310" i="16" s="1"/>
  <c r="I311" i="16" s="1" a="1"/>
  <c r="I311" i="16" s="1"/>
  <c r="I312" i="16" s="1" a="1"/>
  <c r="I312" i="16" s="1"/>
  <c r="I313" i="16" s="1" a="1"/>
  <c r="I313" i="16" s="1"/>
  <c r="I314" i="16" s="1" a="1"/>
  <c r="I314" i="16" s="1"/>
  <c r="I315" i="16" s="1" a="1"/>
  <c r="I315" i="16" s="1"/>
  <c r="I316" i="16" s="1" a="1"/>
  <c r="I316" i="16" s="1"/>
  <c r="I317" i="16" s="1" a="1"/>
  <c r="I317" i="16" s="1"/>
  <c r="I318" i="16" s="1" a="1"/>
  <c r="I318" i="16" s="1"/>
  <c r="I319" i="16" s="1" a="1"/>
  <c r="I319" i="16" s="1"/>
  <c r="I320" i="16" s="1" a="1"/>
  <c r="I320" i="16" s="1"/>
  <c r="I321" i="16" s="1" a="1"/>
  <c r="I321" i="16" s="1"/>
  <c r="I322" i="16" s="1" a="1"/>
  <c r="I322" i="16" s="1"/>
  <c r="I323" i="16" s="1" a="1"/>
  <c r="I323" i="16" s="1"/>
  <c r="I324" i="16" s="1" a="1"/>
  <c r="I324" i="16" s="1"/>
  <c r="I325" i="16" s="1" a="1"/>
  <c r="I325" i="16" s="1"/>
  <c r="I326" i="16" s="1" a="1"/>
  <c r="I326" i="16" s="1"/>
  <c r="I327" i="16" s="1" a="1"/>
  <c r="I327" i="16" s="1"/>
  <c r="I328" i="16" s="1" a="1"/>
  <c r="I328" i="16" s="1"/>
  <c r="I329" i="16" s="1" a="1"/>
  <c r="I329" i="16" s="1"/>
  <c r="I330" i="16" s="1" a="1"/>
  <c r="I330" i="16" s="1"/>
  <c r="I331" i="16" s="1" a="1"/>
  <c r="I331" i="16" s="1"/>
  <c r="I332" i="16" s="1" a="1"/>
  <c r="I332" i="16" s="1"/>
  <c r="I333" i="16" s="1" a="1"/>
  <c r="I333" i="16" s="1"/>
  <c r="I334" i="16" s="1" a="1"/>
  <c r="I334" i="16" s="1"/>
  <c r="I335" i="16" s="1" a="1"/>
  <c r="I335" i="16" s="1"/>
  <c r="I336" i="16" s="1" a="1"/>
  <c r="I336" i="16" s="1"/>
  <c r="I337" i="16" s="1" a="1"/>
  <c r="I337" i="16" s="1"/>
  <c r="I338" i="16" s="1" a="1"/>
  <c r="I338" i="16" s="1"/>
  <c r="I339" i="16" s="1" a="1"/>
  <c r="I339" i="16" s="1"/>
  <c r="I340" i="16" s="1" a="1"/>
  <c r="I340" i="16" s="1"/>
  <c r="I341" i="16" s="1" a="1"/>
  <c r="I341" i="16" s="1"/>
  <c r="I342" i="16" s="1" a="1"/>
  <c r="I342" i="16" s="1"/>
  <c r="I343" i="16" s="1" a="1"/>
  <c r="I343" i="16" s="1"/>
  <c r="I344" i="16" s="1" a="1"/>
  <c r="I344" i="16" s="1"/>
  <c r="I345" i="16" s="1" a="1"/>
  <c r="I345" i="16" s="1"/>
  <c r="I346" i="16" s="1" a="1"/>
  <c r="I346" i="16" s="1"/>
  <c r="I347" i="16" s="1" a="1"/>
  <c r="I347" i="16" s="1"/>
  <c r="I348" i="16" s="1" a="1"/>
  <c r="I348" i="16" s="1"/>
  <c r="I349" i="16" s="1" a="1"/>
  <c r="I349" i="16" s="1"/>
  <c r="I350" i="16" s="1" a="1"/>
  <c r="I350" i="16" s="1"/>
  <c r="I351" i="16" s="1" a="1"/>
  <c r="I351" i="16" s="1"/>
  <c r="I352" i="16" s="1" a="1"/>
  <c r="I352" i="16" s="1"/>
  <c r="I353" i="16" s="1" a="1"/>
  <c r="I353" i="16" s="1"/>
  <c r="I354" i="16" s="1" a="1"/>
  <c r="I354" i="16" s="1"/>
  <c r="I355" i="16" s="1" a="1"/>
  <c r="I355" i="16" s="1"/>
  <c r="I356" i="16" s="1" a="1"/>
  <c r="I356" i="16" s="1"/>
  <c r="I357" i="16" s="1" a="1"/>
  <c r="I357" i="16" s="1"/>
  <c r="I358" i="16" s="1" a="1"/>
  <c r="I358" i="16" s="1"/>
  <c r="I359" i="16" s="1" a="1"/>
  <c r="I359" i="16" s="1"/>
  <c r="I360" i="16" s="1" a="1"/>
  <c r="I360" i="16" s="1"/>
  <c r="I361" i="16" s="1" a="1"/>
  <c r="I361" i="16" s="1"/>
  <c r="I362" i="16" s="1" a="1"/>
  <c r="I362" i="16" s="1"/>
  <c r="I363" i="16" s="1" a="1"/>
  <c r="I363" i="16" s="1"/>
  <c r="I364" i="16" s="1" a="1"/>
  <c r="I364" i="16" s="1"/>
  <c r="I365" i="16" s="1" a="1"/>
  <c r="I365" i="16" s="1"/>
  <c r="I366" i="16" s="1" a="1"/>
  <c r="I366" i="16" s="1"/>
  <c r="I367" i="16" s="1" a="1"/>
  <c r="I367" i="16" s="1"/>
  <c r="I368" i="16" s="1" a="1"/>
  <c r="I368" i="16" s="1"/>
  <c r="I369" i="16" s="1" a="1"/>
  <c r="I369" i="16" s="1"/>
  <c r="I370" i="16" s="1" a="1"/>
  <c r="I370" i="16" s="1"/>
  <c r="I371" i="16" s="1" a="1"/>
  <c r="I371" i="16" s="1"/>
  <c r="I372" i="16" s="1" a="1"/>
  <c r="I372" i="16" s="1"/>
  <c r="I373" i="16" s="1" a="1"/>
  <c r="I373" i="16" s="1"/>
  <c r="I374" i="16" s="1" a="1"/>
  <c r="I374" i="16" s="1"/>
  <c r="I375" i="16" s="1" a="1"/>
  <c r="I375" i="16" s="1"/>
  <c r="I376" i="16" s="1" a="1"/>
  <c r="I376" i="16" s="1"/>
  <c r="I377" i="16" s="1" a="1"/>
  <c r="I377" i="16" s="1"/>
  <c r="I378" i="16" s="1" a="1"/>
  <c r="I378" i="16" s="1"/>
  <c r="I379" i="16" s="1" a="1"/>
  <c r="I379" i="16" s="1"/>
  <c r="I380" i="16" s="1" a="1"/>
  <c r="I380" i="16" s="1"/>
  <c r="I381" i="16" s="1" a="1"/>
  <c r="I381" i="16" s="1"/>
  <c r="I382" i="16" s="1" a="1"/>
  <c r="I382" i="16" s="1"/>
  <c r="I383" i="16" s="1" a="1"/>
  <c r="I383" i="16" s="1"/>
  <c r="I384" i="16" s="1" a="1"/>
  <c r="I384" i="16" s="1"/>
  <c r="I385" i="16" s="1" a="1"/>
  <c r="I385" i="16" s="1"/>
  <c r="I386" i="16" s="1" a="1"/>
  <c r="I386" i="16" s="1"/>
  <c r="I387" i="16" s="1" a="1"/>
  <c r="I387" i="16" s="1"/>
  <c r="I388" i="16" s="1" a="1"/>
  <c r="I388" i="16" s="1"/>
  <c r="I389" i="16" s="1" a="1"/>
  <c r="I389" i="16" s="1"/>
  <c r="I390" i="16" s="1" a="1"/>
  <c r="I390" i="16" s="1"/>
  <c r="I391" i="16" s="1" a="1"/>
  <c r="I391" i="16" s="1"/>
  <c r="I392" i="16" s="1" a="1"/>
  <c r="I392" i="16" s="1"/>
  <c r="I393" i="16" s="1" a="1"/>
  <c r="I393" i="16" s="1"/>
  <c r="I394" i="16" s="1" a="1"/>
  <c r="I394" i="16" s="1"/>
  <c r="I395" i="16" s="1" a="1"/>
  <c r="I395" i="16" s="1"/>
  <c r="I396" i="16" s="1" a="1"/>
  <c r="I396" i="16" s="1"/>
  <c r="I397" i="16" s="1" a="1"/>
  <c r="I397" i="16" s="1"/>
  <c r="I398" i="16" s="1" a="1"/>
  <c r="I398" i="16" s="1"/>
  <c r="I399" i="16" s="1" a="1"/>
  <c r="I399" i="16" s="1"/>
  <c r="I400" i="16" s="1" a="1"/>
  <c r="I400" i="16" s="1"/>
  <c r="I401" i="16" s="1" a="1"/>
  <c r="I401" i="16" s="1"/>
  <c r="I402" i="16" s="1" a="1"/>
  <c r="I402" i="16" s="1"/>
  <c r="I403" i="16" s="1" a="1"/>
  <c r="I403" i="16" s="1"/>
  <c r="I404" i="16" s="1" a="1"/>
  <c r="I404" i="16" s="1"/>
  <c r="I405" i="16" s="1" a="1"/>
  <c r="I405" i="16" s="1"/>
  <c r="I406" i="16" s="1" a="1"/>
  <c r="I406" i="16" s="1"/>
  <c r="I407" i="16" s="1" a="1"/>
  <c r="I407" i="16" s="1"/>
  <c r="I408" i="16" s="1" a="1"/>
  <c r="I408" i="16" s="1"/>
  <c r="I409" i="16" s="1" a="1"/>
  <c r="I409" i="16" s="1"/>
  <c r="I410" i="16" s="1" a="1"/>
  <c r="I410" i="16" s="1"/>
  <c r="I411" i="16" s="1" a="1"/>
  <c r="I411" i="16" s="1"/>
  <c r="I412" i="16" s="1" a="1"/>
  <c r="I412" i="16" s="1"/>
  <c r="I413" i="16" s="1" a="1"/>
  <c r="I413" i="16" s="1"/>
  <c r="I414" i="16" s="1" a="1"/>
  <c r="I414" i="16" s="1"/>
  <c r="I415" i="16" s="1" a="1"/>
  <c r="I415" i="16" s="1"/>
  <c r="I416" i="16" s="1" a="1"/>
  <c r="I416" i="16" s="1"/>
  <c r="I417" i="16" s="1" a="1"/>
  <c r="I417" i="16" s="1"/>
  <c r="I418" i="16" s="1" a="1"/>
  <c r="I418" i="16" s="1"/>
  <c r="I419" i="16" s="1" a="1"/>
  <c r="I419" i="16" s="1"/>
  <c r="I420" i="16" s="1" a="1"/>
  <c r="I420" i="16" s="1"/>
  <c r="I421" i="16" s="1" a="1"/>
  <c r="I421" i="16" s="1"/>
  <c r="I422" i="16" s="1" a="1"/>
  <c r="I422" i="16" s="1"/>
  <c r="I423" i="16" s="1" a="1"/>
  <c r="I423" i="16" s="1"/>
  <c r="I424" i="16" s="1" a="1"/>
  <c r="I424" i="16" s="1"/>
  <c r="I425" i="16" s="1" a="1"/>
  <c r="I425" i="16" s="1"/>
  <c r="I426" i="16" s="1" a="1"/>
  <c r="I426" i="16" s="1"/>
  <c r="I427" i="16" s="1" a="1"/>
  <c r="I427" i="16" s="1"/>
  <c r="I428" i="16" s="1" a="1"/>
  <c r="I428" i="16" s="1"/>
  <c r="I429" i="16" s="1" a="1"/>
  <c r="I429" i="16" s="1"/>
  <c r="I430" i="16" s="1" a="1"/>
  <c r="I430" i="16" s="1"/>
  <c r="I431" i="16" s="1" a="1"/>
  <c r="I431" i="16" s="1"/>
  <c r="I432" i="16" s="1" a="1"/>
  <c r="I432" i="16" s="1"/>
  <c r="I433" i="16" s="1" a="1"/>
  <c r="I433" i="16" s="1"/>
  <c r="I434" i="16" s="1" a="1"/>
  <c r="I434" i="16" s="1"/>
  <c r="I435" i="16" s="1" a="1"/>
  <c r="I435" i="16" s="1"/>
  <c r="I436" i="16" s="1" a="1"/>
  <c r="I436" i="16" s="1"/>
  <c r="I437" i="16" s="1" a="1"/>
  <c r="I437" i="16" s="1"/>
  <c r="I438" i="16" s="1" a="1"/>
  <c r="I438" i="16" s="1"/>
  <c r="I439" i="16" s="1" a="1"/>
  <c r="I439" i="16" s="1"/>
  <c r="I440" i="16" s="1" a="1"/>
  <c r="I440" i="16" s="1"/>
  <c r="I441" i="16" s="1" a="1"/>
  <c r="I441" i="16" s="1"/>
  <c r="I442" i="16" s="1" a="1"/>
  <c r="I442" i="16" s="1"/>
  <c r="I443" i="16" s="1" a="1"/>
  <c r="I443" i="16" s="1"/>
  <c r="I444" i="16" s="1" a="1"/>
  <c r="I444" i="16" s="1"/>
  <c r="I445" i="16" s="1" a="1"/>
  <c r="I445" i="16" s="1"/>
  <c r="I446" i="16" s="1" a="1"/>
  <c r="I446" i="16" s="1"/>
  <c r="I447" i="16" s="1" a="1"/>
  <c r="I447" i="16" s="1"/>
  <c r="I448" i="16" s="1" a="1"/>
  <c r="I448" i="16" s="1"/>
  <c r="I449" i="16" s="1" a="1"/>
  <c r="I449" i="16" s="1"/>
  <c r="I450" i="16" s="1" a="1"/>
  <c r="I450" i="16" s="1"/>
  <c r="E308" i="16" a="1"/>
  <c r="E308" i="16" s="1"/>
  <c r="E309" i="16" s="1" a="1"/>
  <c r="E309" i="16" s="1"/>
  <c r="E310" i="16" s="1" a="1"/>
  <c r="E310" i="16" s="1"/>
  <c r="E311" i="16" s="1" a="1"/>
  <c r="E311" i="16" s="1"/>
  <c r="E312" i="16" s="1" a="1"/>
  <c r="E312" i="16" s="1"/>
  <c r="E313" i="16" s="1" a="1"/>
  <c r="E313" i="16" s="1"/>
  <c r="E314" i="16" s="1" a="1"/>
  <c r="E314" i="16" s="1"/>
  <c r="E315" i="16" s="1" a="1"/>
  <c r="E315" i="16" s="1"/>
  <c r="E316" i="16" s="1" a="1"/>
  <c r="E316" i="16" s="1"/>
  <c r="E317" i="16" s="1" a="1"/>
  <c r="E317" i="16" s="1"/>
  <c r="E318" i="16" s="1" a="1"/>
  <c r="E318" i="16" s="1"/>
  <c r="E319" i="16" s="1" a="1"/>
  <c r="E319" i="16" s="1"/>
  <c r="E320" i="16" s="1" a="1"/>
  <c r="E320" i="16" s="1"/>
  <c r="E321" i="16" s="1" a="1"/>
  <c r="E321" i="16" s="1"/>
  <c r="E322" i="16" s="1" a="1"/>
  <c r="E322" i="16" s="1"/>
  <c r="E323" i="16" s="1" a="1"/>
  <c r="E323" i="16" s="1"/>
  <c r="E324" i="16" s="1" a="1"/>
  <c r="E324" i="16" s="1"/>
  <c r="E325" i="16" s="1" a="1"/>
  <c r="E325" i="16" s="1"/>
  <c r="E326" i="16" s="1" a="1"/>
  <c r="E326" i="16" s="1"/>
  <c r="E327" i="16" s="1" a="1"/>
  <c r="E327" i="16" s="1"/>
  <c r="E328" i="16" s="1" a="1"/>
  <c r="E328" i="16" s="1"/>
  <c r="E329" i="16" s="1" a="1"/>
  <c r="E329" i="16" s="1"/>
  <c r="E330" i="16" s="1" a="1"/>
  <c r="E330" i="16" s="1"/>
  <c r="E331" i="16" s="1" a="1"/>
  <c r="E331" i="16" s="1"/>
  <c r="E332" i="16" s="1" a="1"/>
  <c r="E332" i="16" s="1"/>
  <c r="E333" i="16" s="1" a="1"/>
  <c r="E333" i="16" s="1"/>
  <c r="E334" i="16" s="1" a="1"/>
  <c r="E334" i="16" s="1"/>
  <c r="E335" i="16" s="1" a="1"/>
  <c r="E335" i="16" s="1"/>
  <c r="E336" i="16" s="1" a="1"/>
  <c r="E336" i="16" s="1"/>
  <c r="E337" i="16" s="1" a="1"/>
  <c r="E337" i="16" s="1"/>
  <c r="E338" i="16" s="1" a="1"/>
  <c r="E338" i="16" s="1"/>
  <c r="E339" i="16" s="1" a="1"/>
  <c r="E339" i="16" s="1"/>
  <c r="E340" i="16" s="1" a="1"/>
  <c r="E340" i="16" s="1"/>
  <c r="E341" i="16" s="1" a="1"/>
  <c r="E341" i="16" s="1"/>
  <c r="E342" i="16" s="1" a="1"/>
  <c r="E342" i="16" s="1"/>
  <c r="E343" i="16" s="1" a="1"/>
  <c r="E343" i="16" s="1"/>
  <c r="E344" i="16" s="1" a="1"/>
  <c r="E344" i="16" s="1"/>
  <c r="E345" i="16" s="1" a="1"/>
  <c r="E345" i="16" s="1"/>
  <c r="E346" i="16" s="1" a="1"/>
  <c r="E346" i="16" s="1"/>
  <c r="E347" i="16" s="1" a="1"/>
  <c r="E347" i="16" s="1"/>
  <c r="E348" i="16" s="1" a="1"/>
  <c r="E348" i="16" s="1"/>
  <c r="E349" i="16" s="1" a="1"/>
  <c r="E349" i="16" s="1"/>
  <c r="E350" i="16" s="1" a="1"/>
  <c r="E350" i="16" s="1"/>
  <c r="E351" i="16" s="1" a="1"/>
  <c r="E351" i="16" s="1"/>
  <c r="E352" i="16" s="1" a="1"/>
  <c r="E352" i="16" s="1"/>
  <c r="E353" i="16" s="1" a="1"/>
  <c r="E353" i="16" s="1"/>
  <c r="E354" i="16" s="1" a="1"/>
  <c r="E354" i="16" s="1"/>
  <c r="E355" i="16" s="1" a="1"/>
  <c r="E355" i="16" s="1"/>
  <c r="E356" i="16" s="1" a="1"/>
  <c r="E356" i="16" s="1"/>
  <c r="E357" i="16" s="1" a="1"/>
  <c r="E357" i="16" s="1"/>
  <c r="E358" i="16" s="1" a="1"/>
  <c r="E358" i="16" s="1"/>
  <c r="E359" i="16" s="1" a="1"/>
  <c r="E359" i="16" s="1"/>
  <c r="E360" i="16" s="1" a="1"/>
  <c r="E360" i="16" s="1"/>
  <c r="E361" i="16" s="1" a="1"/>
  <c r="E361" i="16" s="1"/>
  <c r="E362" i="16" s="1" a="1"/>
  <c r="E362" i="16" s="1"/>
  <c r="E363" i="16" s="1" a="1"/>
  <c r="E363" i="16" s="1"/>
  <c r="E364" i="16" s="1" a="1"/>
  <c r="E364" i="16" s="1"/>
  <c r="E365" i="16" s="1" a="1"/>
  <c r="E365" i="16" s="1"/>
  <c r="E366" i="16" s="1" a="1"/>
  <c r="E366" i="16" s="1"/>
  <c r="E367" i="16" s="1" a="1"/>
  <c r="E367" i="16" s="1"/>
  <c r="E368" i="16" s="1" a="1"/>
  <c r="E368" i="16" s="1"/>
  <c r="E369" i="16" s="1" a="1"/>
  <c r="E369" i="16" s="1"/>
  <c r="E370" i="16" s="1" a="1"/>
  <c r="E370" i="16" s="1"/>
  <c r="E371" i="16" s="1" a="1"/>
  <c r="E371" i="16" s="1"/>
  <c r="E372" i="16" s="1" a="1"/>
  <c r="E372" i="16" s="1"/>
  <c r="E373" i="16" s="1" a="1"/>
  <c r="E373" i="16" s="1"/>
  <c r="E374" i="16" s="1" a="1"/>
  <c r="E374" i="16" s="1"/>
  <c r="E375" i="16" s="1" a="1"/>
  <c r="E375" i="16" s="1"/>
  <c r="E376" i="16" s="1" a="1"/>
  <c r="E376" i="16" s="1"/>
  <c r="E377" i="16" s="1" a="1"/>
  <c r="E377" i="16" s="1"/>
  <c r="E378" i="16" s="1" a="1"/>
  <c r="E378" i="16" s="1"/>
  <c r="E379" i="16" s="1" a="1"/>
  <c r="E379" i="16" s="1"/>
  <c r="E380" i="16" s="1" a="1"/>
  <c r="E380" i="16" s="1"/>
  <c r="E381" i="16" s="1" a="1"/>
  <c r="E381" i="16" s="1"/>
  <c r="E382" i="16" s="1" a="1"/>
  <c r="E382" i="16" s="1"/>
  <c r="E383" i="16" s="1" a="1"/>
  <c r="E383" i="16" s="1"/>
  <c r="E384" i="16" s="1" a="1"/>
  <c r="E384" i="16" s="1"/>
  <c r="E385" i="16" s="1" a="1"/>
  <c r="E385" i="16" s="1"/>
  <c r="E386" i="16" s="1" a="1"/>
  <c r="E386" i="16" s="1"/>
  <c r="E387" i="16" s="1" a="1"/>
  <c r="E387" i="16" s="1"/>
  <c r="E388" i="16" s="1" a="1"/>
  <c r="E388" i="16" s="1"/>
  <c r="E389" i="16" s="1" a="1"/>
  <c r="E389" i="16" s="1"/>
  <c r="E390" i="16" s="1" a="1"/>
  <c r="E390" i="16" s="1"/>
  <c r="E391" i="16" s="1" a="1"/>
  <c r="E391" i="16" s="1"/>
  <c r="E392" i="16" s="1" a="1"/>
  <c r="E392" i="16" s="1"/>
  <c r="E393" i="16" s="1" a="1"/>
  <c r="E393" i="16" s="1"/>
  <c r="E394" i="16" s="1" a="1"/>
  <c r="E394" i="16" s="1"/>
  <c r="E395" i="16" s="1" a="1"/>
  <c r="E395" i="16" s="1"/>
  <c r="E396" i="16" s="1" a="1"/>
  <c r="E396" i="16" s="1"/>
  <c r="E397" i="16" s="1" a="1"/>
  <c r="E397" i="16" s="1"/>
  <c r="E398" i="16" s="1" a="1"/>
  <c r="E398" i="16" s="1"/>
  <c r="E399" i="16" s="1" a="1"/>
  <c r="E399" i="16" s="1"/>
  <c r="E400" i="16" s="1" a="1"/>
  <c r="E400" i="16" s="1"/>
  <c r="E401" i="16" s="1" a="1"/>
  <c r="E401" i="16" s="1"/>
  <c r="E402" i="16" s="1" a="1"/>
  <c r="E402" i="16" s="1"/>
  <c r="E403" i="16" s="1" a="1"/>
  <c r="E403" i="16" s="1"/>
  <c r="E404" i="16" s="1" a="1"/>
  <c r="E404" i="16" s="1"/>
  <c r="E405" i="16" s="1" a="1"/>
  <c r="E405" i="16" s="1"/>
  <c r="E406" i="16" s="1" a="1"/>
  <c r="E406" i="16" s="1"/>
  <c r="E407" i="16" s="1" a="1"/>
  <c r="E407" i="16" s="1"/>
  <c r="E408" i="16" s="1" a="1"/>
  <c r="E408" i="16" s="1"/>
  <c r="E409" i="16" s="1" a="1"/>
  <c r="E409" i="16" s="1"/>
  <c r="E410" i="16" s="1" a="1"/>
  <c r="E410" i="16" s="1"/>
  <c r="E411" i="16" s="1" a="1"/>
  <c r="E411" i="16" s="1"/>
  <c r="E412" i="16" s="1" a="1"/>
  <c r="E412" i="16" s="1"/>
  <c r="E413" i="16" s="1" a="1"/>
  <c r="E413" i="16" s="1"/>
  <c r="E414" i="16" s="1" a="1"/>
  <c r="E414" i="16" s="1"/>
  <c r="E415" i="16" s="1" a="1"/>
  <c r="E415" i="16" s="1"/>
  <c r="E416" i="16" s="1" a="1"/>
  <c r="E416" i="16" s="1"/>
  <c r="E417" i="16" s="1" a="1"/>
  <c r="E417" i="16" s="1"/>
  <c r="E418" i="16" s="1" a="1"/>
  <c r="E418" i="16" s="1"/>
  <c r="E419" i="16" s="1" a="1"/>
  <c r="E419" i="16" s="1"/>
  <c r="E420" i="16" s="1" a="1"/>
  <c r="E420" i="16" s="1"/>
  <c r="E421" i="16" s="1" a="1"/>
  <c r="E421" i="16" s="1"/>
  <c r="E422" i="16" s="1" a="1"/>
  <c r="E422" i="16" s="1"/>
  <c r="E423" i="16" s="1" a="1"/>
  <c r="E423" i="16" s="1"/>
  <c r="E424" i="16" s="1" a="1"/>
  <c r="E424" i="16" s="1"/>
  <c r="E425" i="16" s="1" a="1"/>
  <c r="E425" i="16" s="1"/>
  <c r="E426" i="16" s="1" a="1"/>
  <c r="E426" i="16" s="1"/>
  <c r="E427" i="16" s="1" a="1"/>
  <c r="E427" i="16" s="1"/>
  <c r="E428" i="16" s="1" a="1"/>
  <c r="E428" i="16" s="1"/>
  <c r="E429" i="16" s="1" a="1"/>
  <c r="E429" i="16" s="1"/>
  <c r="E430" i="16" s="1" a="1"/>
  <c r="E430" i="16" s="1"/>
  <c r="E431" i="16" s="1" a="1"/>
  <c r="E431" i="16" s="1"/>
  <c r="E432" i="16" s="1" a="1"/>
  <c r="E432" i="16" s="1"/>
  <c r="E433" i="16" s="1" a="1"/>
  <c r="E433" i="16" s="1"/>
  <c r="E434" i="16" s="1" a="1"/>
  <c r="E434" i="16" s="1"/>
  <c r="E435" i="16" s="1" a="1"/>
  <c r="E435" i="16" s="1"/>
  <c r="E436" i="16" s="1" a="1"/>
  <c r="E436" i="16" s="1"/>
  <c r="E437" i="16" s="1" a="1"/>
  <c r="E437" i="16" s="1"/>
  <c r="E438" i="16" s="1" a="1"/>
  <c r="E438" i="16" s="1"/>
  <c r="E439" i="16" s="1" a="1"/>
  <c r="E439" i="16" s="1"/>
  <c r="E440" i="16" s="1" a="1"/>
  <c r="E440" i="16" s="1"/>
  <c r="E441" i="16" s="1" a="1"/>
  <c r="E441" i="16" s="1"/>
  <c r="E442" i="16" s="1" a="1"/>
  <c r="E442" i="16" s="1"/>
  <c r="E443" i="16" s="1" a="1"/>
  <c r="E443" i="16" s="1"/>
  <c r="E444" i="16" s="1" a="1"/>
  <c r="E444" i="16" s="1"/>
  <c r="E445" i="16" s="1" a="1"/>
  <c r="E445" i="16" s="1"/>
  <c r="E446" i="16" s="1" a="1"/>
  <c r="E446" i="16" s="1"/>
  <c r="E447" i="16" s="1" a="1"/>
  <c r="E447" i="16" s="1"/>
  <c r="E448" i="16" s="1" a="1"/>
  <c r="E448" i="16" s="1"/>
  <c r="E449" i="16" s="1" a="1"/>
  <c r="E449" i="16" s="1"/>
  <c r="E450" i="16" s="1" a="1"/>
  <c r="E450" i="16" s="1"/>
  <c r="A1" i="13"/>
  <c r="I451" i="16" l="1" a="1"/>
  <c r="I451" i="16" s="1"/>
  <c r="E451" i="16" a="1"/>
  <c r="E451" i="16" s="1"/>
  <c r="E452" i="16" s="1" a="1"/>
  <c r="E452" i="16" s="1"/>
  <c r="A1" i="15"/>
  <c r="A1" i="14"/>
  <c r="I452" i="16" l="1" a="1"/>
  <c r="I452" i="16" s="1"/>
  <c r="E453" i="16" a="1"/>
  <c r="E453" i="16" s="1"/>
  <c r="I453" i="16" l="1" a="1"/>
  <c r="I453" i="16" s="1"/>
  <c r="E454" i="16" a="1"/>
  <c r="E454" i="16" s="1"/>
  <c r="I454" i="16" l="1" a="1"/>
  <c r="I454" i="16" s="1"/>
  <c r="E455" i="16" a="1"/>
  <c r="E455" i="16" s="1"/>
  <c r="I455" i="16" l="1" a="1"/>
  <c r="I455" i="16" s="1"/>
  <c r="I456" i="16" s="1" a="1"/>
  <c r="I456" i="16" s="1"/>
  <c r="I457" i="16" s="1" a="1"/>
  <c r="I457" i="16" s="1"/>
  <c r="I458" i="16" s="1" a="1"/>
  <c r="I458" i="16" s="1"/>
  <c r="I459" i="16" s="1" a="1"/>
  <c r="I459" i="16" s="1"/>
  <c r="I460" i="16" s="1" a="1"/>
  <c r="I460" i="16" s="1"/>
  <c r="I461" i="16" s="1" a="1"/>
  <c r="I461" i="16" s="1"/>
  <c r="I462" i="16" s="1" a="1"/>
  <c r="I462" i="16" s="1"/>
  <c r="I463" i="16" s="1" a="1"/>
  <c r="I463" i="16" s="1"/>
  <c r="I464" i="16" s="1" a="1"/>
  <c r="I464" i="16" s="1"/>
  <c r="I465" i="16" s="1" a="1"/>
  <c r="I465" i="16" s="1"/>
  <c r="I466" i="16" s="1" a="1"/>
  <c r="I466" i="16" s="1"/>
  <c r="I467" i="16" s="1" a="1"/>
  <c r="I467" i="16" s="1"/>
  <c r="I468" i="16" s="1" a="1"/>
  <c r="I468" i="16" s="1"/>
  <c r="I469" i="16" s="1" a="1"/>
  <c r="I469" i="16" s="1"/>
  <c r="I470" i="16" s="1" a="1"/>
  <c r="I470" i="16" s="1"/>
  <c r="I471" i="16" s="1" a="1"/>
  <c r="I471" i="16" s="1"/>
  <c r="I472" i="16" s="1" a="1"/>
  <c r="I472" i="16" s="1"/>
  <c r="I473" i="16" s="1" a="1"/>
  <c r="I473" i="16" s="1"/>
  <c r="I474" i="16" s="1" a="1"/>
  <c r="I474" i="16" s="1"/>
  <c r="I475" i="16" s="1" a="1"/>
  <c r="I475" i="16" s="1"/>
  <c r="I476" i="16" s="1" a="1"/>
  <c r="I476" i="16" s="1"/>
  <c r="I477" i="16" s="1" a="1"/>
  <c r="I477" i="16" s="1"/>
  <c r="I478" i="16" s="1" a="1"/>
  <c r="I478" i="16" s="1"/>
  <c r="I479" i="16" s="1" a="1"/>
  <c r="I479" i="16" s="1"/>
  <c r="I480" i="16" s="1" a="1"/>
  <c r="I480" i="16" s="1"/>
  <c r="I481" i="16" s="1" a="1"/>
  <c r="I481" i="16" s="1"/>
  <c r="I482" i="16" s="1" a="1"/>
  <c r="I482" i="16" s="1"/>
  <c r="I483" i="16" s="1" a="1"/>
  <c r="I483" i="16" s="1"/>
  <c r="I484" i="16" s="1" a="1"/>
  <c r="I484" i="16" s="1"/>
  <c r="I485" i="16" s="1" a="1"/>
  <c r="I485" i="16" s="1"/>
  <c r="I486" i="16" s="1" a="1"/>
  <c r="I486" i="16" s="1"/>
  <c r="I487" i="16" s="1" a="1"/>
  <c r="I487" i="16" s="1"/>
  <c r="I488" i="16" s="1" a="1"/>
  <c r="I488" i="16" s="1"/>
  <c r="I489" i="16" s="1" a="1"/>
  <c r="I489" i="16" s="1"/>
  <c r="I490" i="16" s="1" a="1"/>
  <c r="I490" i="16" s="1"/>
  <c r="I491" i="16" s="1" a="1"/>
  <c r="I491" i="16" s="1"/>
  <c r="I492" i="16" s="1" a="1"/>
  <c r="I492" i="16" s="1"/>
  <c r="I493" i="16" s="1" a="1"/>
  <c r="I493" i="16" s="1"/>
  <c r="I494" i="16" s="1" a="1"/>
  <c r="I494" i="16" s="1"/>
  <c r="I495" i="16" s="1" a="1"/>
  <c r="I495" i="16" s="1"/>
  <c r="I496" i="16" s="1" a="1"/>
  <c r="I496" i="16" s="1"/>
  <c r="I497" i="16" s="1" a="1"/>
  <c r="I497" i="16" s="1"/>
  <c r="I498" i="16" s="1" a="1"/>
  <c r="I498" i="16" s="1"/>
  <c r="I499" i="16" s="1" a="1"/>
  <c r="I499" i="16" s="1"/>
  <c r="I500" i="16" s="1" a="1"/>
  <c r="I500" i="16" s="1"/>
  <c r="I501" i="16" s="1" a="1"/>
  <c r="I501" i="16" s="1"/>
  <c r="I502" i="16" s="1" a="1"/>
  <c r="I502" i="16" s="1"/>
  <c r="I503" i="16" s="1" a="1"/>
  <c r="I503" i="16" s="1"/>
  <c r="I504" i="16" s="1" a="1"/>
  <c r="I504" i="16" s="1"/>
  <c r="I505" i="16" s="1" a="1"/>
  <c r="I505" i="16" s="1"/>
  <c r="I506" i="16" s="1" a="1"/>
  <c r="I506" i="16" s="1"/>
  <c r="I507" i="16" s="1" a="1"/>
  <c r="I507" i="16" s="1"/>
  <c r="I508" i="16" s="1" a="1"/>
  <c r="I508" i="16" s="1"/>
  <c r="I509" i="16" s="1" a="1"/>
  <c r="I509" i="16" s="1"/>
  <c r="I510" i="16" s="1" a="1"/>
  <c r="I510" i="16" s="1"/>
  <c r="I511" i="16" s="1" a="1"/>
  <c r="I511" i="16" s="1"/>
  <c r="I512" i="16" s="1" a="1"/>
  <c r="I512" i="16" s="1"/>
  <c r="I513" i="16" s="1" a="1"/>
  <c r="I513" i="16" s="1"/>
  <c r="I514" i="16" s="1" a="1"/>
  <c r="I514" i="16" s="1"/>
  <c r="I515" i="16" s="1" a="1"/>
  <c r="I515" i="16" s="1"/>
  <c r="I516" i="16" s="1" a="1"/>
  <c r="I516" i="16" s="1"/>
  <c r="I517" i="16" s="1" a="1"/>
  <c r="I517" i="16" s="1"/>
  <c r="I518" i="16" s="1" a="1"/>
  <c r="I518" i="16" s="1"/>
  <c r="I519" i="16" s="1" a="1"/>
  <c r="I519" i="16" s="1"/>
  <c r="I520" i="16" s="1" a="1"/>
  <c r="I520" i="16" s="1"/>
  <c r="I521" i="16" s="1" a="1"/>
  <c r="I521" i="16" s="1"/>
  <c r="I522" i="16" s="1" a="1"/>
  <c r="I522" i="16" s="1"/>
  <c r="I523" i="16" s="1" a="1"/>
  <c r="I523" i="16" s="1"/>
  <c r="I524" i="16" s="1" a="1"/>
  <c r="I524" i="16" s="1"/>
  <c r="I525" i="16" s="1" a="1"/>
  <c r="I525" i="16" s="1"/>
  <c r="I526" i="16" s="1" a="1"/>
  <c r="I526" i="16" s="1"/>
  <c r="I527" i="16" s="1" a="1"/>
  <c r="I527" i="16" s="1"/>
  <c r="I528" i="16" s="1" a="1"/>
  <c r="I528" i="16" s="1"/>
  <c r="I529" i="16" s="1" a="1"/>
  <c r="I529" i="16" s="1"/>
  <c r="I530" i="16" s="1" a="1"/>
  <c r="I530" i="16" s="1"/>
  <c r="I531" i="16" s="1" a="1"/>
  <c r="I531" i="16" s="1"/>
  <c r="I532" i="16" s="1" a="1"/>
  <c r="I532" i="16" s="1"/>
  <c r="I533" i="16" s="1" a="1"/>
  <c r="I533" i="16" s="1"/>
  <c r="I534" i="16" s="1" a="1"/>
  <c r="I534" i="16" s="1"/>
  <c r="I535" i="16" s="1" a="1"/>
  <c r="I535" i="16" s="1"/>
  <c r="I536" i="16" s="1" a="1"/>
  <c r="I536" i="16" s="1"/>
  <c r="I537" i="16" s="1" a="1"/>
  <c r="I537" i="16" s="1"/>
  <c r="I538" i="16" s="1" a="1"/>
  <c r="I538" i="16" s="1"/>
  <c r="I539" i="16" s="1" a="1"/>
  <c r="I539" i="16" s="1"/>
  <c r="I540" i="16" s="1" a="1"/>
  <c r="I540" i="16" s="1"/>
  <c r="I541" i="16" s="1" a="1"/>
  <c r="I541" i="16" s="1"/>
  <c r="I542" i="16" s="1" a="1"/>
  <c r="I542" i="16" s="1"/>
  <c r="I543" i="16" s="1" a="1"/>
  <c r="I543" i="16" s="1"/>
  <c r="I544" i="16" s="1" a="1"/>
  <c r="I544" i="16" s="1"/>
  <c r="I545" i="16" s="1" a="1"/>
  <c r="I545" i="16" s="1"/>
  <c r="I546" i="16" s="1" a="1"/>
  <c r="I546" i="16" s="1"/>
  <c r="I547" i="16" s="1" a="1"/>
  <c r="I547" i="16" s="1"/>
  <c r="I548" i="16" s="1" a="1"/>
  <c r="I548" i="16" s="1"/>
  <c r="I549" i="16" s="1" a="1"/>
  <c r="I549" i="16" s="1"/>
  <c r="I550" i="16" s="1" a="1"/>
  <c r="I550" i="16" s="1"/>
  <c r="I551" i="16" s="1" a="1"/>
  <c r="I551" i="16" s="1"/>
  <c r="I552" i="16" s="1" a="1"/>
  <c r="I552" i="16" s="1"/>
  <c r="I553" i="16" s="1" a="1"/>
  <c r="I553" i="16" s="1"/>
  <c r="I554" i="16" s="1" a="1"/>
  <c r="I554" i="16" s="1"/>
  <c r="I555" i="16" s="1" a="1"/>
  <c r="I555" i="16" s="1"/>
  <c r="I556" i="16" s="1" a="1"/>
  <c r="I556" i="16" s="1"/>
  <c r="I557" i="16" s="1" a="1"/>
  <c r="I557" i="16" s="1"/>
  <c r="I558" i="16" s="1" a="1"/>
  <c r="I558" i="16" s="1"/>
  <c r="I559" i="16" s="1" a="1"/>
  <c r="I559" i="16" s="1"/>
  <c r="I560" i="16" s="1" a="1"/>
  <c r="I560" i="16" s="1"/>
  <c r="I561" i="16" s="1" a="1"/>
  <c r="I561" i="16" s="1"/>
  <c r="I562" i="16" s="1" a="1"/>
  <c r="I562" i="16" s="1"/>
  <c r="I563" i="16" s="1" a="1"/>
  <c r="I563" i="16" s="1"/>
  <c r="I564" i="16" s="1" a="1"/>
  <c r="I564" i="16" s="1"/>
  <c r="I565" i="16" s="1" a="1"/>
  <c r="I565" i="16" s="1"/>
  <c r="I566" i="16" s="1" a="1"/>
  <c r="I566" i="16" s="1"/>
  <c r="I567" i="16" s="1" a="1"/>
  <c r="I567" i="16" s="1"/>
  <c r="I568" i="16" s="1" a="1"/>
  <c r="I568" i="16" s="1"/>
  <c r="I569" i="16" s="1" a="1"/>
  <c r="I569" i="16" s="1"/>
  <c r="I570" i="16" s="1" a="1"/>
  <c r="I570" i="16" s="1"/>
  <c r="I571" i="16" s="1" a="1"/>
  <c r="I571" i="16" s="1"/>
  <c r="I572" i="16" s="1" a="1"/>
  <c r="I572" i="16" s="1"/>
  <c r="I573" i="16" s="1" a="1"/>
  <c r="I573" i="16" s="1"/>
  <c r="I574" i="16" s="1" a="1"/>
  <c r="I574" i="16" s="1"/>
  <c r="I575" i="16" s="1" a="1"/>
  <c r="I575" i="16" s="1"/>
  <c r="I576" i="16" s="1" a="1"/>
  <c r="I576" i="16" s="1"/>
  <c r="I577" i="16" s="1" a="1"/>
  <c r="I577" i="16" s="1"/>
  <c r="I578" i="16" s="1" a="1"/>
  <c r="I578" i="16" s="1"/>
  <c r="I579" i="16" s="1" a="1"/>
  <c r="I579" i="16" s="1"/>
  <c r="I580" i="16" s="1" a="1"/>
  <c r="I580" i="16" s="1"/>
  <c r="I581" i="16" s="1" a="1"/>
  <c r="I581" i="16" s="1"/>
  <c r="I582" i="16" s="1" a="1"/>
  <c r="I582" i="16" s="1"/>
  <c r="I583" i="16" s="1" a="1"/>
  <c r="I583" i="16" s="1"/>
  <c r="I584" i="16" s="1" a="1"/>
  <c r="I584" i="16" s="1"/>
  <c r="I585" i="16" s="1" a="1"/>
  <c r="I585" i="16" s="1"/>
  <c r="I586" i="16" s="1" a="1"/>
  <c r="I586" i="16" s="1"/>
  <c r="I587" i="16" s="1" a="1"/>
  <c r="I587" i="16" s="1"/>
  <c r="I588" i="16" s="1" a="1"/>
  <c r="I588" i="16" s="1"/>
  <c r="I589" i="16" s="1" a="1"/>
  <c r="I589" i="16" s="1"/>
  <c r="I590" i="16" s="1" a="1"/>
  <c r="I590" i="16" s="1"/>
  <c r="I591" i="16" s="1" a="1"/>
  <c r="I591" i="16" s="1"/>
  <c r="I592" i="16" s="1" a="1"/>
  <c r="I592" i="16" s="1"/>
  <c r="I593" i="16" s="1" a="1"/>
  <c r="I593" i="16" s="1"/>
  <c r="I594" i="16" s="1" a="1"/>
  <c r="I594" i="16" s="1"/>
  <c r="I595" i="16" s="1" a="1"/>
  <c r="I595" i="16" s="1"/>
  <c r="I596" i="16" s="1" a="1"/>
  <c r="I596" i="16" s="1"/>
  <c r="I597" i="16" s="1" a="1"/>
  <c r="I597" i="16" s="1"/>
  <c r="I598" i="16" s="1" a="1"/>
  <c r="I598" i="16" s="1"/>
  <c r="I599" i="16" s="1" a="1"/>
  <c r="I599" i="16" s="1"/>
  <c r="I600" i="16" s="1" a="1"/>
  <c r="I600" i="16" s="1"/>
  <c r="E456" i="16" a="1"/>
  <c r="E456" i="16" s="1"/>
  <c r="E457" i="16" s="1" a="1"/>
  <c r="E457" i="16" s="1"/>
  <c r="E458" i="16" s="1" a="1"/>
  <c r="E458" i="16" s="1"/>
  <c r="E459" i="16" s="1" a="1"/>
  <c r="E459" i="16" s="1"/>
  <c r="E460" i="16" s="1" a="1"/>
  <c r="E460" i="16" s="1"/>
  <c r="E461" i="16" s="1" a="1"/>
  <c r="E461" i="16" s="1"/>
  <c r="E462" i="16" s="1" a="1"/>
  <c r="E462" i="16" s="1"/>
  <c r="E463" i="16" s="1" a="1"/>
  <c r="E463" i="16" s="1"/>
  <c r="E464" i="16" s="1" a="1"/>
  <c r="E464" i="16" s="1"/>
  <c r="E465" i="16" s="1" a="1"/>
  <c r="E465" i="16" s="1"/>
  <c r="E466" i="16" s="1" a="1"/>
  <c r="E466" i="16" s="1"/>
  <c r="E467" i="16" s="1" a="1"/>
  <c r="E467" i="16" s="1"/>
  <c r="E468" i="16" s="1" a="1"/>
  <c r="E468" i="16" s="1"/>
  <c r="E469" i="16" s="1" a="1"/>
  <c r="E469" i="16" s="1"/>
  <c r="E470" i="16" s="1" a="1"/>
  <c r="E470" i="16" s="1"/>
  <c r="E471" i="16" s="1" a="1"/>
  <c r="E471" i="16" s="1"/>
  <c r="E472" i="16" s="1" a="1"/>
  <c r="E472" i="16" s="1"/>
  <c r="E473" i="16" s="1" a="1"/>
  <c r="E473" i="16" s="1"/>
  <c r="E474" i="16" s="1" a="1"/>
  <c r="E474" i="16" s="1"/>
  <c r="E475" i="16" s="1" a="1"/>
  <c r="E475" i="16" s="1"/>
  <c r="E476" i="16" s="1" a="1"/>
  <c r="E476" i="16" s="1"/>
  <c r="E477" i="16" s="1" a="1"/>
  <c r="E477" i="16" s="1"/>
  <c r="E478" i="16" s="1" a="1"/>
  <c r="E478" i="16" s="1"/>
  <c r="E479" i="16" s="1" a="1"/>
  <c r="E479" i="16" s="1"/>
  <c r="E480" i="16" s="1" a="1"/>
  <c r="E480" i="16" s="1"/>
  <c r="E481" i="16" s="1" a="1"/>
  <c r="E481" i="16" s="1"/>
  <c r="E482" i="16" s="1" a="1"/>
  <c r="E482" i="16" s="1"/>
  <c r="E483" i="16" s="1" a="1"/>
  <c r="E483" i="16" s="1"/>
  <c r="E484" i="16" s="1" a="1"/>
  <c r="E484" i="16" s="1"/>
  <c r="E485" i="16" s="1" a="1"/>
  <c r="E485" i="16" s="1"/>
  <c r="E486" i="16" s="1" a="1"/>
  <c r="E486" i="16" s="1"/>
  <c r="E487" i="16" s="1" a="1"/>
  <c r="E487" i="16" s="1"/>
  <c r="E488" i="16" s="1" a="1"/>
  <c r="E488" i="16" s="1"/>
  <c r="E489" i="16" s="1" a="1"/>
  <c r="E489" i="16" s="1"/>
  <c r="E490" i="16" s="1" a="1"/>
  <c r="E490" i="16" s="1"/>
  <c r="E491" i="16" s="1" a="1"/>
  <c r="E491" i="16" s="1"/>
  <c r="E492" i="16" s="1" a="1"/>
  <c r="E492" i="16" s="1"/>
  <c r="E493" i="16" s="1" a="1"/>
  <c r="E493" i="16" s="1"/>
  <c r="E494" i="16" s="1" a="1"/>
  <c r="E494" i="16" s="1"/>
  <c r="E495" i="16" s="1" a="1"/>
  <c r="E495" i="16" s="1"/>
  <c r="E496" i="16" s="1" a="1"/>
  <c r="E496" i="16" s="1"/>
  <c r="E497" i="16" s="1" a="1"/>
  <c r="E497" i="16" s="1"/>
  <c r="E498" i="16" s="1" a="1"/>
  <c r="E498" i="16" s="1"/>
  <c r="E499" i="16" s="1" a="1"/>
  <c r="E499" i="16" s="1"/>
  <c r="E500" i="16" s="1" a="1"/>
  <c r="E500" i="16" s="1"/>
  <c r="E501" i="16" s="1" a="1"/>
  <c r="E501" i="16" s="1"/>
  <c r="E502" i="16" s="1" a="1"/>
  <c r="E502" i="16" s="1"/>
  <c r="E503" i="16" s="1" a="1"/>
  <c r="E503" i="16" s="1"/>
  <c r="E504" i="16" s="1" a="1"/>
  <c r="E504" i="16" s="1"/>
  <c r="E505" i="16" s="1" a="1"/>
  <c r="E505" i="16" s="1"/>
  <c r="E506" i="16" s="1" a="1"/>
  <c r="E506" i="16" s="1"/>
  <c r="E507" i="16" s="1" a="1"/>
  <c r="E507" i="16" s="1"/>
  <c r="E508" i="16" s="1" a="1"/>
  <c r="E508" i="16" s="1"/>
  <c r="E509" i="16" s="1" a="1"/>
  <c r="E509" i="16" s="1"/>
  <c r="E510" i="16" s="1" a="1"/>
  <c r="E510" i="16" s="1"/>
  <c r="E511" i="16" s="1" a="1"/>
  <c r="E511" i="16" s="1"/>
  <c r="E512" i="16" s="1" a="1"/>
  <c r="E512" i="16" s="1"/>
  <c r="E513" i="16" s="1" a="1"/>
  <c r="E513" i="16" s="1"/>
  <c r="E514" i="16" s="1" a="1"/>
  <c r="E514" i="16" s="1"/>
  <c r="E515" i="16" s="1" a="1"/>
  <c r="E515" i="16" s="1"/>
  <c r="E516" i="16" s="1" a="1"/>
  <c r="E516" i="16" s="1"/>
  <c r="E517" i="16" s="1" a="1"/>
  <c r="E517" i="16" s="1"/>
  <c r="E518" i="16" s="1" a="1"/>
  <c r="E518" i="16" s="1"/>
  <c r="E519" i="16" s="1" a="1"/>
  <c r="E519" i="16" s="1"/>
  <c r="E520" i="16" s="1" a="1"/>
  <c r="E520" i="16" s="1"/>
  <c r="E521" i="16" s="1" a="1"/>
  <c r="E521" i="16" s="1"/>
  <c r="E522" i="16" s="1" a="1"/>
  <c r="E522" i="16" s="1"/>
  <c r="E523" i="16" s="1" a="1"/>
  <c r="E523" i="16" s="1"/>
  <c r="E524" i="16" s="1" a="1"/>
  <c r="E524" i="16" s="1"/>
  <c r="E525" i="16" s="1" a="1"/>
  <c r="E525" i="16" s="1"/>
  <c r="E526" i="16" s="1" a="1"/>
  <c r="E526" i="16" s="1"/>
  <c r="E527" i="16" s="1" a="1"/>
  <c r="E527" i="16" s="1"/>
  <c r="E528" i="16" s="1" a="1"/>
  <c r="E528" i="16" s="1"/>
  <c r="E529" i="16" s="1" a="1"/>
  <c r="E529" i="16" s="1"/>
  <c r="E530" i="16" s="1" a="1"/>
  <c r="E530" i="16" s="1"/>
  <c r="E531" i="16" s="1" a="1"/>
  <c r="E531" i="16" s="1"/>
  <c r="E532" i="16" s="1" a="1"/>
  <c r="E532" i="16" s="1"/>
  <c r="E533" i="16" s="1" a="1"/>
  <c r="E533" i="16" s="1"/>
  <c r="E534" i="16" s="1" a="1"/>
  <c r="E534" i="16" s="1"/>
  <c r="E535" i="16" s="1" a="1"/>
  <c r="E535" i="16" s="1"/>
  <c r="E536" i="16" s="1" a="1"/>
  <c r="E536" i="16" s="1"/>
  <c r="E537" i="16" s="1" a="1"/>
  <c r="E537" i="16" s="1"/>
  <c r="E538" i="16" s="1" a="1"/>
  <c r="E538" i="16" s="1"/>
  <c r="E539" i="16" s="1" a="1"/>
  <c r="E539" i="16" s="1"/>
  <c r="E540" i="16" s="1" a="1"/>
  <c r="E540" i="16" s="1"/>
  <c r="E541" i="16" s="1" a="1"/>
  <c r="E541" i="16" s="1"/>
  <c r="E542" i="16" s="1" a="1"/>
  <c r="E542" i="16" s="1"/>
  <c r="E543" i="16" s="1" a="1"/>
  <c r="E543" i="16" s="1"/>
  <c r="E544" i="16" s="1" a="1"/>
  <c r="E544" i="16" s="1"/>
  <c r="E545" i="16" s="1" a="1"/>
  <c r="E545" i="16" s="1"/>
  <c r="E546" i="16" s="1" a="1"/>
  <c r="E546" i="16" s="1"/>
  <c r="E547" i="16" s="1" a="1"/>
  <c r="E547" i="16" s="1"/>
  <c r="E548" i="16" s="1" a="1"/>
  <c r="E548" i="16" s="1"/>
  <c r="E549" i="16" s="1" a="1"/>
  <c r="E549" i="16" s="1"/>
  <c r="E550" i="16" s="1" a="1"/>
  <c r="E550" i="16" s="1"/>
  <c r="E551" i="16" s="1" a="1"/>
  <c r="E551" i="16" s="1"/>
  <c r="E552" i="16" s="1" a="1"/>
  <c r="E552" i="16" s="1"/>
  <c r="E553" i="16" s="1" a="1"/>
  <c r="E553" i="16" s="1"/>
  <c r="E554" i="16" s="1" a="1"/>
  <c r="E554" i="16" s="1"/>
  <c r="E555" i="16" s="1" a="1"/>
  <c r="E555" i="16" s="1"/>
  <c r="E556" i="16" s="1" a="1"/>
  <c r="E556" i="16" s="1"/>
  <c r="E557" i="16" s="1" a="1"/>
  <c r="E557" i="16" s="1"/>
  <c r="E558" i="16" s="1" a="1"/>
  <c r="E558" i="16" s="1"/>
  <c r="E559" i="16" s="1" a="1"/>
  <c r="E559" i="16" s="1"/>
  <c r="E560" i="16" s="1" a="1"/>
  <c r="E560" i="16" s="1"/>
  <c r="E561" i="16" s="1" a="1"/>
  <c r="E561" i="16" s="1"/>
  <c r="E562" i="16" s="1" a="1"/>
  <c r="E562" i="16" s="1"/>
  <c r="E563" i="16" s="1" a="1"/>
  <c r="E563" i="16" s="1"/>
  <c r="E564" i="16" s="1" a="1"/>
  <c r="E564" i="16" s="1"/>
  <c r="E565" i="16" s="1" a="1"/>
  <c r="E565" i="16" s="1"/>
  <c r="E566" i="16" s="1" a="1"/>
  <c r="E566" i="16" s="1"/>
  <c r="E567" i="16" s="1" a="1"/>
  <c r="E567" i="16" s="1"/>
  <c r="E568" i="16" s="1" a="1"/>
  <c r="E568" i="16" s="1"/>
  <c r="E569" i="16" s="1" a="1"/>
  <c r="E569" i="16" s="1"/>
  <c r="E570" i="16" s="1" a="1"/>
  <c r="E570" i="16" s="1"/>
  <c r="E571" i="16" s="1" a="1"/>
  <c r="E571" i="16" s="1"/>
  <c r="E572" i="16" s="1" a="1"/>
  <c r="E572" i="16" s="1"/>
  <c r="E573" i="16" s="1" a="1"/>
  <c r="E573" i="16" s="1"/>
  <c r="E574" i="16" s="1" a="1"/>
  <c r="E574" i="16" s="1"/>
  <c r="E575" i="16" s="1" a="1"/>
  <c r="E575" i="16" s="1"/>
  <c r="E576" i="16" s="1" a="1"/>
  <c r="E576" i="16" s="1"/>
  <c r="E577" i="16" s="1" a="1"/>
  <c r="E577" i="16" s="1"/>
  <c r="E578" i="16" s="1" a="1"/>
  <c r="E578" i="16" s="1"/>
  <c r="E579" i="16" s="1" a="1"/>
  <c r="E579" i="16" s="1"/>
  <c r="E580" i="16" s="1" a="1"/>
  <c r="E580" i="16" s="1"/>
  <c r="E581" i="16" s="1" a="1"/>
  <c r="E581" i="16" s="1"/>
  <c r="E582" i="16" s="1" a="1"/>
  <c r="E582" i="16" s="1"/>
  <c r="E583" i="16" s="1" a="1"/>
  <c r="E583" i="16" s="1"/>
  <c r="E584" i="16" s="1" a="1"/>
  <c r="E584" i="16" s="1"/>
  <c r="E585" i="16" s="1" a="1"/>
  <c r="E585" i="16" s="1"/>
  <c r="E586" i="16" s="1" a="1"/>
  <c r="E586" i="16" s="1"/>
  <c r="E587" i="16" s="1" a="1"/>
  <c r="E587" i="16" s="1"/>
  <c r="E588" i="16" s="1" a="1"/>
  <c r="E588" i="16" s="1"/>
  <c r="E589" i="16" s="1" a="1"/>
  <c r="E589" i="16" s="1"/>
  <c r="E590" i="16" s="1" a="1"/>
  <c r="E590" i="16" s="1"/>
  <c r="E591" i="16" s="1" a="1"/>
  <c r="E591" i="16" s="1"/>
  <c r="E592" i="16" s="1" a="1"/>
  <c r="E592" i="16" s="1"/>
  <c r="E593" i="16" s="1" a="1"/>
  <c r="E593" i="16" s="1"/>
  <c r="E594" i="16" s="1" a="1"/>
  <c r="E594" i="16" s="1"/>
  <c r="E595" i="16" s="1" a="1"/>
  <c r="E595" i="16" s="1"/>
  <c r="E596" i="16" s="1" a="1"/>
  <c r="E596" i="16" s="1"/>
  <c r="E597" i="16" s="1" a="1"/>
  <c r="E597" i="16" s="1"/>
  <c r="E598" i="16" s="1" a="1"/>
  <c r="E598" i="16" s="1"/>
  <c r="E599" i="16" s="1" a="1"/>
  <c r="E599" i="16" s="1"/>
  <c r="E600" i="16" s="1" a="1"/>
  <c r="E600" i="16" s="1"/>
  <c r="I601" i="16" l="1" a="1"/>
  <c r="I601" i="16" s="1"/>
  <c r="E601" i="16" a="1"/>
  <c r="E601" i="16" s="1"/>
  <c r="E602" i="16" s="1" a="1"/>
  <c r="E602" i="16" s="1"/>
  <c r="I602" i="16" l="1" a="1"/>
  <c r="I602" i="16" s="1"/>
  <c r="E603" i="16" a="1"/>
  <c r="E603" i="16" s="1"/>
  <c r="I603" i="16" l="1" a="1"/>
  <c r="I603" i="16" s="1"/>
  <c r="E604" i="16" a="1"/>
  <c r="E604" i="16" s="1"/>
  <c r="I604" i="16" l="1" a="1"/>
  <c r="I604" i="16" s="1"/>
  <c r="I605" i="16" s="1" a="1"/>
  <c r="I605" i="16" s="1"/>
  <c r="E605" i="16" a="1"/>
  <c r="E605" i="16" s="1"/>
  <c r="I606" i="16" l="1" a="1"/>
  <c r="I606" i="16" s="1"/>
  <c r="E606" i="16" a="1"/>
  <c r="E606" i="16" s="1"/>
  <c r="E607" i="16" s="1" a="1"/>
  <c r="E607" i="16" s="1"/>
  <c r="E608" i="16" s="1" a="1"/>
  <c r="E608" i="16" s="1"/>
  <c r="E609" i="16" s="1" a="1"/>
  <c r="E609" i="16" s="1"/>
  <c r="E610" i="16" s="1" a="1"/>
  <c r="E610" i="16" s="1"/>
  <c r="E611" i="16" s="1" a="1"/>
  <c r="E611" i="16" s="1"/>
  <c r="I607" i="16" l="1" a="1"/>
  <c r="I607" i="16" s="1"/>
  <c r="I608" i="16" s="1" a="1"/>
  <c r="I608" i="16" s="1"/>
  <c r="I609" i="16" s="1" a="1"/>
  <c r="I609" i="16" s="1"/>
  <c r="I610" i="16" s="1" a="1"/>
  <c r="I610" i="16" s="1"/>
  <c r="I611" i="16" s="1" a="1"/>
  <c r="I611" i="16" s="1"/>
  <c r="I612" i="16" s="1" a="1"/>
  <c r="I612" i="16" s="1"/>
  <c r="I613" i="16" s="1" a="1"/>
  <c r="I613" i="16" s="1"/>
  <c r="I614" i="16" s="1" a="1"/>
  <c r="I614" i="16" s="1"/>
  <c r="I615" i="16" s="1" a="1"/>
  <c r="I615" i="16" s="1"/>
  <c r="I616" i="16" s="1" a="1"/>
  <c r="I616" i="16" s="1"/>
  <c r="I617" i="16" s="1" a="1"/>
  <c r="I617" i="16" s="1"/>
  <c r="I618" i="16" s="1" a="1"/>
  <c r="I618" i="16" s="1"/>
  <c r="I619" i="16" s="1" a="1"/>
  <c r="I619" i="16" s="1"/>
  <c r="I620" i="16" s="1" a="1"/>
  <c r="I620" i="16" s="1"/>
  <c r="I621" i="16" s="1" a="1"/>
  <c r="I621" i="16" s="1"/>
  <c r="I622" i="16" s="1" a="1"/>
  <c r="I622" i="16" s="1"/>
  <c r="I623" i="16" s="1" a="1"/>
  <c r="I623" i="16" s="1"/>
  <c r="I624" i="16" s="1" a="1"/>
  <c r="I624" i="16" s="1"/>
  <c r="I625" i="16" s="1" a="1"/>
  <c r="I625" i="16" s="1"/>
  <c r="I626" i="16" s="1" a="1"/>
  <c r="I626" i="16" s="1"/>
  <c r="I627" i="16" s="1" a="1"/>
  <c r="I627" i="16" s="1"/>
  <c r="I628" i="16" s="1" a="1"/>
  <c r="I628" i="16" s="1"/>
  <c r="I629" i="16" s="1" a="1"/>
  <c r="I629" i="16" s="1"/>
  <c r="I630" i="16" s="1" a="1"/>
  <c r="I630" i="16" s="1"/>
  <c r="I631" i="16" s="1" a="1"/>
  <c r="I631" i="16" s="1"/>
  <c r="I632" i="16" s="1" a="1"/>
  <c r="I632" i="16" s="1"/>
  <c r="I633" i="16" s="1" a="1"/>
  <c r="I633" i="16" s="1"/>
  <c r="I634" i="16" s="1" a="1"/>
  <c r="I634" i="16" s="1"/>
  <c r="I635" i="16" s="1" a="1"/>
  <c r="I635" i="16" s="1"/>
  <c r="I636" i="16" s="1" a="1"/>
  <c r="I636" i="16" s="1"/>
  <c r="I637" i="16" s="1" a="1"/>
  <c r="I637" i="16" s="1"/>
  <c r="I638" i="16" s="1" a="1"/>
  <c r="I638" i="16" s="1"/>
  <c r="I639" i="16" s="1" a="1"/>
  <c r="I639" i="16" s="1"/>
  <c r="I640" i="16" s="1" a="1"/>
  <c r="I640" i="16" s="1"/>
  <c r="I641" i="16" s="1" a="1"/>
  <c r="I641" i="16" s="1"/>
  <c r="I642" i="16" s="1" a="1"/>
  <c r="I642" i="16" s="1"/>
  <c r="I643" i="16" s="1" a="1"/>
  <c r="I643" i="16" s="1"/>
  <c r="I644" i="16" s="1" a="1"/>
  <c r="I644" i="16" s="1"/>
  <c r="I645" i="16" s="1" a="1"/>
  <c r="I645" i="16" s="1"/>
  <c r="I646" i="16" s="1" a="1"/>
  <c r="I646" i="16" s="1"/>
  <c r="I647" i="16" s="1" a="1"/>
  <c r="I647" i="16" s="1"/>
  <c r="I648" i="16" s="1" a="1"/>
  <c r="I648" i="16" s="1"/>
  <c r="I649" i="16" s="1" a="1"/>
  <c r="I649" i="16" s="1"/>
  <c r="I650" i="16" s="1" a="1"/>
  <c r="I650" i="16" s="1"/>
  <c r="I651" i="16" s="1" a="1"/>
  <c r="I651" i="16" s="1"/>
  <c r="I652" i="16" s="1" a="1"/>
  <c r="I652" i="16" s="1"/>
  <c r="I653" i="16" s="1" a="1"/>
  <c r="I653" i="16" s="1"/>
  <c r="I654" i="16" s="1" a="1"/>
  <c r="I654" i="16" s="1"/>
  <c r="I655" i="16" s="1" a="1"/>
  <c r="I655" i="16" s="1"/>
  <c r="I656" i="16" s="1" a="1"/>
  <c r="I656" i="16" s="1"/>
  <c r="I657" i="16" s="1" a="1"/>
  <c r="I657" i="16" s="1"/>
  <c r="I658" i="16" s="1" a="1"/>
  <c r="I658" i="16" s="1"/>
  <c r="I659" i="16" s="1" a="1"/>
  <c r="I659" i="16" s="1"/>
  <c r="I660" i="16" s="1" a="1"/>
  <c r="I660" i="16" s="1"/>
  <c r="I661" i="16" s="1" a="1"/>
  <c r="I661" i="16" s="1"/>
  <c r="I662" i="16" s="1" a="1"/>
  <c r="I662" i="16" s="1"/>
  <c r="I663" i="16" s="1" a="1"/>
  <c r="I663" i="16" s="1"/>
  <c r="I664" i="16" s="1" a="1"/>
  <c r="I664" i="16" s="1"/>
  <c r="I665" i="16" s="1" a="1"/>
  <c r="I665" i="16" s="1"/>
  <c r="I666" i="16" s="1" a="1"/>
  <c r="I666" i="16" s="1"/>
  <c r="I667" i="16" s="1" a="1"/>
  <c r="I667" i="16" s="1"/>
  <c r="I668" i="16" s="1" a="1"/>
  <c r="I668" i="16" s="1"/>
  <c r="I669" i="16" s="1" a="1"/>
  <c r="I669" i="16" s="1"/>
  <c r="I670" i="16" s="1" a="1"/>
  <c r="I670" i="16" s="1"/>
  <c r="I671" i="16" s="1" a="1"/>
  <c r="I671" i="16" s="1"/>
  <c r="I672" i="16" s="1" a="1"/>
  <c r="I672" i="16" s="1"/>
  <c r="I673" i="16" s="1" a="1"/>
  <c r="I673" i="16" s="1"/>
  <c r="I674" i="16" s="1" a="1"/>
  <c r="I674" i="16" s="1"/>
  <c r="I675" i="16" s="1" a="1"/>
  <c r="I675" i="16" s="1"/>
  <c r="I676" i="16" s="1" a="1"/>
  <c r="I676" i="16" s="1"/>
  <c r="I677" i="16" s="1" a="1"/>
  <c r="I677" i="16" s="1"/>
  <c r="I678" i="16" s="1" a="1"/>
  <c r="I678" i="16" s="1"/>
  <c r="I679" i="16" s="1" a="1"/>
  <c r="I679" i="16" s="1"/>
  <c r="I680" i="16" s="1" a="1"/>
  <c r="I680" i="16" s="1"/>
  <c r="I681" i="16" s="1" a="1"/>
  <c r="I681" i="16" s="1"/>
  <c r="I682" i="16" s="1" a="1"/>
  <c r="I682" i="16" s="1"/>
  <c r="I683" i="16" s="1" a="1"/>
  <c r="I683" i="16" s="1"/>
  <c r="I684" i="16" s="1" a="1"/>
  <c r="I684" i="16" s="1"/>
  <c r="I685" i="16" s="1" a="1"/>
  <c r="I685" i="16" s="1"/>
  <c r="I686" i="16" s="1" a="1"/>
  <c r="I686" i="16" s="1"/>
  <c r="I687" i="16" s="1" a="1"/>
  <c r="I687" i="16" s="1"/>
  <c r="I688" i="16" s="1" a="1"/>
  <c r="I688" i="16" s="1"/>
  <c r="I689" i="16" s="1" a="1"/>
  <c r="I689" i="16" s="1"/>
  <c r="I690" i="16" s="1" a="1"/>
  <c r="I690" i="16" s="1"/>
  <c r="I691" i="16" s="1" a="1"/>
  <c r="I691" i="16" s="1"/>
  <c r="I692" i="16" s="1" a="1"/>
  <c r="I692" i="16" s="1"/>
  <c r="I693" i="16" s="1" a="1"/>
  <c r="I693" i="16" s="1"/>
  <c r="I694" i="16" s="1" a="1"/>
  <c r="I694" i="16" s="1"/>
  <c r="I695" i="16" s="1" a="1"/>
  <c r="I695" i="16" s="1"/>
  <c r="I696" i="16" s="1" a="1"/>
  <c r="I696" i="16" s="1"/>
  <c r="I697" i="16" s="1" a="1"/>
  <c r="I697" i="16" s="1"/>
  <c r="I698" i="16" s="1" a="1"/>
  <c r="I698" i="16" s="1"/>
  <c r="I699" i="16" s="1" a="1"/>
  <c r="I699" i="16" s="1"/>
  <c r="I700" i="16" s="1" a="1"/>
  <c r="I700" i="16" s="1"/>
  <c r="I701" i="16" s="1" a="1"/>
  <c r="I701" i="16" s="1"/>
  <c r="I702" i="16" s="1" a="1"/>
  <c r="I702" i="16" s="1"/>
  <c r="I703" i="16" s="1" a="1"/>
  <c r="I703" i="16" s="1"/>
  <c r="I704" i="16" s="1" a="1"/>
  <c r="I704" i="16" s="1"/>
  <c r="I705" i="16" s="1" a="1"/>
  <c r="I705" i="16" s="1"/>
  <c r="I706" i="16" s="1" a="1"/>
  <c r="I706" i="16" s="1"/>
  <c r="I707" i="16" s="1" a="1"/>
  <c r="I707" i="16" s="1"/>
  <c r="I708" i="16" s="1" a="1"/>
  <c r="I708" i="16" s="1"/>
  <c r="I709" i="16" s="1" a="1"/>
  <c r="I709" i="16" s="1"/>
  <c r="I710" i="16" s="1" a="1"/>
  <c r="I710" i="16" s="1"/>
  <c r="I711" i="16" s="1" a="1"/>
  <c r="I711" i="16" s="1"/>
  <c r="I712" i="16" s="1" a="1"/>
  <c r="I712" i="16" s="1"/>
  <c r="I713" i="16" s="1" a="1"/>
  <c r="I713" i="16" s="1"/>
  <c r="I714" i="16" s="1" a="1"/>
  <c r="I714" i="16" s="1"/>
  <c r="I715" i="16" s="1" a="1"/>
  <c r="I715" i="16" s="1"/>
  <c r="I716" i="16" s="1" a="1"/>
  <c r="I716" i="16" s="1"/>
  <c r="I717" i="16" s="1" a="1"/>
  <c r="I717" i="16" s="1"/>
  <c r="I718" i="16" s="1" a="1"/>
  <c r="I718" i="16" s="1"/>
  <c r="I719" i="16" s="1" a="1"/>
  <c r="I719" i="16" s="1"/>
  <c r="I720" i="16" s="1" a="1"/>
  <c r="I720" i="16" s="1"/>
  <c r="I721" i="16" s="1" a="1"/>
  <c r="I721" i="16" s="1"/>
  <c r="I722" i="16" s="1" a="1"/>
  <c r="I722" i="16" s="1"/>
  <c r="I723" i="16" s="1" a="1"/>
  <c r="I723" i="16" s="1"/>
  <c r="I724" i="16" s="1" a="1"/>
  <c r="I724" i="16" s="1"/>
  <c r="I725" i="16" s="1" a="1"/>
  <c r="I725" i="16" s="1"/>
  <c r="I726" i="16" s="1" a="1"/>
  <c r="I726" i="16" s="1"/>
  <c r="I727" i="16" s="1" a="1"/>
  <c r="I727" i="16" s="1"/>
  <c r="I728" i="16" s="1" a="1"/>
  <c r="I728" i="16" s="1"/>
  <c r="I729" i="16" s="1" a="1"/>
  <c r="I729" i="16" s="1"/>
  <c r="I730" i="16" s="1" a="1"/>
  <c r="I730" i="16" s="1"/>
  <c r="I731" i="16" s="1" a="1"/>
  <c r="I731" i="16" s="1"/>
  <c r="I732" i="16" s="1" a="1"/>
  <c r="I732" i="16" s="1"/>
  <c r="I733" i="16" s="1" a="1"/>
  <c r="I733" i="16" s="1"/>
  <c r="I734" i="16" s="1" a="1"/>
  <c r="I734" i="16" s="1"/>
  <c r="I735" i="16" s="1" a="1"/>
  <c r="I735" i="16" s="1"/>
  <c r="I736" i="16" s="1" a="1"/>
  <c r="I736" i="16" s="1"/>
  <c r="I737" i="16" s="1" a="1"/>
  <c r="I737" i="16" s="1"/>
  <c r="I738" i="16" s="1" a="1"/>
  <c r="I738" i="16" s="1"/>
  <c r="I739" i="16" s="1" a="1"/>
  <c r="I739" i="16" s="1"/>
  <c r="I740" i="16" s="1" a="1"/>
  <c r="I740" i="16" s="1"/>
  <c r="I741" i="16" s="1" a="1"/>
  <c r="I741" i="16" s="1"/>
  <c r="I742" i="16" s="1" a="1"/>
  <c r="I742" i="16" s="1"/>
  <c r="I743" i="16" s="1" a="1"/>
  <c r="I743" i="16" s="1"/>
  <c r="I744" i="16" s="1" a="1"/>
  <c r="I744" i="16" s="1"/>
  <c r="I745" i="16" s="1" a="1"/>
  <c r="I745" i="16" s="1"/>
  <c r="I746" i="16" s="1" a="1"/>
  <c r="I746" i="16" s="1"/>
  <c r="I747" i="16" s="1" a="1"/>
  <c r="I747" i="16" s="1"/>
  <c r="I748" i="16" s="1" a="1"/>
  <c r="I748" i="16" s="1"/>
  <c r="I749" i="16" s="1" a="1"/>
  <c r="I749" i="16" s="1"/>
  <c r="I750" i="16" s="1" a="1"/>
  <c r="I750" i="16" s="1"/>
  <c r="I751" i="16" s="1" a="1"/>
  <c r="I751" i="16" s="1"/>
  <c r="E612" i="16" a="1"/>
  <c r="E612" i="16" s="1"/>
  <c r="E613" i="16" s="1" a="1"/>
  <c r="E613" i="16" s="1"/>
  <c r="E614" i="16" s="1" a="1"/>
  <c r="E614" i="16" s="1"/>
  <c r="E615" i="16" s="1" a="1"/>
  <c r="E615" i="16" s="1"/>
  <c r="E616" i="16" s="1" a="1"/>
  <c r="E616" i="16" s="1"/>
  <c r="E617" i="16" s="1" a="1"/>
  <c r="E617" i="16" s="1"/>
  <c r="E618" i="16" s="1" a="1"/>
  <c r="E618" i="16" s="1"/>
  <c r="E619" i="16" s="1" a="1"/>
  <c r="E619" i="16" s="1"/>
  <c r="E620" i="16" s="1" a="1"/>
  <c r="E620" i="16" s="1"/>
  <c r="E621" i="16" s="1" a="1"/>
  <c r="E621" i="16" s="1"/>
  <c r="E622" i="16" s="1" a="1"/>
  <c r="E622" i="16" s="1"/>
  <c r="E623" i="16" s="1" a="1"/>
  <c r="E623" i="16" s="1"/>
  <c r="E624" i="16" s="1" a="1"/>
  <c r="E624" i="16" s="1"/>
  <c r="E625" i="16" s="1" a="1"/>
  <c r="E625" i="16" s="1"/>
  <c r="E626" i="16" s="1" a="1"/>
  <c r="E626" i="16" s="1"/>
  <c r="E627" i="16" s="1" a="1"/>
  <c r="E627" i="16" s="1"/>
  <c r="E628" i="16" s="1" a="1"/>
  <c r="E628" i="16" s="1"/>
  <c r="E629" i="16" s="1" a="1"/>
  <c r="E629" i="16" s="1"/>
  <c r="E630" i="16" s="1" a="1"/>
  <c r="E630" i="16" s="1"/>
  <c r="E631" i="16" s="1" a="1"/>
  <c r="E631" i="16" s="1"/>
  <c r="E632" i="16" s="1" a="1"/>
  <c r="E632" i="16" s="1"/>
  <c r="E633" i="16" s="1" a="1"/>
  <c r="E633" i="16" s="1"/>
  <c r="E634" i="16" s="1" a="1"/>
  <c r="E634" i="16" s="1"/>
  <c r="E635" i="16" s="1" a="1"/>
  <c r="E635" i="16" s="1"/>
  <c r="E636" i="16" s="1" a="1"/>
  <c r="E636" i="16" s="1"/>
  <c r="E637" i="16" s="1" a="1"/>
  <c r="E637" i="16" s="1"/>
  <c r="E638" i="16" s="1" a="1"/>
  <c r="E638" i="16" s="1"/>
  <c r="E639" i="16" s="1" a="1"/>
  <c r="E639" i="16" s="1"/>
  <c r="E640" i="16" s="1" a="1"/>
  <c r="E640" i="16" s="1"/>
  <c r="E641" i="16" s="1" a="1"/>
  <c r="E641" i="16" s="1"/>
  <c r="E642" i="16" s="1" a="1"/>
  <c r="E642" i="16" s="1"/>
  <c r="E643" i="16" s="1" a="1"/>
  <c r="E643" i="16" s="1"/>
  <c r="E644" i="16" s="1" a="1"/>
  <c r="E644" i="16" s="1"/>
  <c r="E645" i="16" s="1" a="1"/>
  <c r="E645" i="16" s="1"/>
  <c r="E646" i="16" s="1" a="1"/>
  <c r="E646" i="16" s="1"/>
  <c r="E647" i="16" s="1" a="1"/>
  <c r="E647" i="16" s="1"/>
  <c r="E648" i="16" s="1" a="1"/>
  <c r="E648" i="16" s="1"/>
  <c r="E649" i="16" s="1" a="1"/>
  <c r="E649" i="16" s="1"/>
  <c r="E650" i="16" s="1" a="1"/>
  <c r="E650" i="16" s="1"/>
  <c r="E651" i="16" s="1" a="1"/>
  <c r="E651" i="16" s="1"/>
  <c r="E652" i="16" s="1" a="1"/>
  <c r="E652" i="16" s="1"/>
  <c r="E653" i="16" s="1" a="1"/>
  <c r="E653" i="16" s="1"/>
  <c r="E654" i="16" s="1" a="1"/>
  <c r="E654" i="16" s="1"/>
  <c r="E655" i="16" s="1" a="1"/>
  <c r="E655" i="16" s="1"/>
  <c r="E656" i="16" s="1" a="1"/>
  <c r="E656" i="16" s="1"/>
  <c r="E657" i="16" s="1" a="1"/>
  <c r="E657" i="16" s="1"/>
  <c r="E658" i="16" s="1" a="1"/>
  <c r="E658" i="16" s="1"/>
  <c r="E659" i="16" s="1" a="1"/>
  <c r="E659" i="16" s="1"/>
  <c r="E660" i="16" s="1" a="1"/>
  <c r="E660" i="16" s="1"/>
  <c r="E661" i="16" s="1" a="1"/>
  <c r="E661" i="16" s="1"/>
  <c r="E662" i="16" s="1" a="1"/>
  <c r="E662" i="16" s="1"/>
  <c r="E663" i="16" s="1" a="1"/>
  <c r="E663" i="16" s="1"/>
  <c r="E664" i="16" s="1" a="1"/>
  <c r="E664" i="16" s="1"/>
  <c r="E665" i="16" s="1" a="1"/>
  <c r="E665" i="16" s="1"/>
  <c r="E666" i="16" s="1" a="1"/>
  <c r="E666" i="16" s="1"/>
  <c r="E667" i="16" s="1" a="1"/>
  <c r="E667" i="16" s="1"/>
  <c r="E668" i="16" s="1" a="1"/>
  <c r="E668" i="16" s="1"/>
  <c r="E669" i="16" s="1" a="1"/>
  <c r="E669" i="16" s="1"/>
  <c r="E670" i="16" s="1" a="1"/>
  <c r="E670" i="16" s="1"/>
  <c r="E671" i="16" s="1" a="1"/>
  <c r="E671" i="16" s="1"/>
  <c r="E672" i="16" s="1" a="1"/>
  <c r="E672" i="16" s="1"/>
  <c r="E673" i="16" s="1" a="1"/>
  <c r="E673" i="16" s="1"/>
  <c r="E674" i="16" s="1" a="1"/>
  <c r="E674" i="16" s="1"/>
  <c r="E675" i="16" s="1" a="1"/>
  <c r="E675" i="16" s="1"/>
  <c r="E676" i="16" s="1" a="1"/>
  <c r="E676" i="16" s="1"/>
  <c r="E677" i="16" s="1" a="1"/>
  <c r="E677" i="16" s="1"/>
  <c r="E678" i="16" s="1" a="1"/>
  <c r="E678" i="16" s="1"/>
  <c r="E679" i="16" s="1" a="1"/>
  <c r="E679" i="16" s="1"/>
  <c r="E680" i="16" s="1" a="1"/>
  <c r="E680" i="16" s="1"/>
  <c r="E681" i="16" s="1" a="1"/>
  <c r="E681" i="16" s="1"/>
  <c r="E682" i="16" s="1" a="1"/>
  <c r="E682" i="16" s="1"/>
  <c r="E683" i="16" s="1" a="1"/>
  <c r="E683" i="16" s="1"/>
  <c r="E684" i="16" s="1" a="1"/>
  <c r="E684" i="16" s="1"/>
  <c r="E685" i="16" s="1" a="1"/>
  <c r="E685" i="16" s="1"/>
  <c r="E686" i="16" s="1" a="1"/>
  <c r="E686" i="16" s="1"/>
  <c r="E687" i="16" s="1" a="1"/>
  <c r="E687" i="16" s="1"/>
  <c r="E688" i="16" s="1" a="1"/>
  <c r="E688" i="16" s="1"/>
  <c r="E689" i="16" s="1" a="1"/>
  <c r="E689" i="16" s="1"/>
  <c r="E690" i="16" s="1" a="1"/>
  <c r="E690" i="16" s="1"/>
  <c r="E691" i="16" s="1" a="1"/>
  <c r="E691" i="16" s="1"/>
  <c r="E692" i="16" s="1" a="1"/>
  <c r="E692" i="16" s="1"/>
  <c r="E693" i="16" s="1" a="1"/>
  <c r="E693" i="16" s="1"/>
  <c r="E694" i="16" s="1" a="1"/>
  <c r="E694" i="16" s="1"/>
  <c r="E695" i="16" s="1" a="1"/>
  <c r="E695" i="16" s="1"/>
  <c r="E696" i="16" s="1" a="1"/>
  <c r="E696" i="16" s="1"/>
  <c r="E697" i="16" s="1" a="1"/>
  <c r="E697" i="16" s="1"/>
  <c r="E698" i="16" s="1" a="1"/>
  <c r="E698" i="16" s="1"/>
  <c r="E699" i="16" s="1" a="1"/>
  <c r="E699" i="16" s="1"/>
  <c r="E700" i="16" s="1" a="1"/>
  <c r="E700" i="16" s="1"/>
  <c r="E701" i="16" s="1" a="1"/>
  <c r="E701" i="16" s="1"/>
  <c r="E702" i="16" s="1" a="1"/>
  <c r="E702" i="16" s="1"/>
  <c r="E703" i="16" s="1" a="1"/>
  <c r="E703" i="16" s="1"/>
  <c r="E704" i="16" s="1" a="1"/>
  <c r="E704" i="16" s="1"/>
  <c r="E705" i="16" s="1" a="1"/>
  <c r="E705" i="16" s="1"/>
  <c r="E706" i="16" s="1" a="1"/>
  <c r="E706" i="16" s="1"/>
  <c r="E707" i="16" s="1" a="1"/>
  <c r="E707" i="16" s="1"/>
  <c r="E708" i="16" s="1" a="1"/>
  <c r="E708" i="16" s="1"/>
  <c r="E709" i="16" s="1" a="1"/>
  <c r="E709" i="16" s="1"/>
  <c r="E710" i="16" s="1" a="1"/>
  <c r="E710" i="16" s="1"/>
  <c r="E711" i="16" s="1" a="1"/>
  <c r="E711" i="16" s="1"/>
  <c r="E712" i="16" s="1" a="1"/>
  <c r="E712" i="16" s="1"/>
  <c r="E713" i="16" s="1" a="1"/>
  <c r="E713" i="16" s="1"/>
  <c r="E714" i="16" s="1" a="1"/>
  <c r="E714" i="16" s="1"/>
  <c r="E715" i="16" s="1" a="1"/>
  <c r="E715" i="16" s="1"/>
  <c r="E716" i="16" s="1" a="1"/>
  <c r="E716" i="16" s="1"/>
  <c r="E717" i="16" s="1" a="1"/>
  <c r="E717" i="16" s="1"/>
  <c r="E718" i="16" s="1" a="1"/>
  <c r="E718" i="16" s="1"/>
  <c r="E719" i="16" s="1" a="1"/>
  <c r="E719" i="16" s="1"/>
  <c r="E720" i="16" s="1" a="1"/>
  <c r="E720" i="16" s="1"/>
  <c r="E721" i="16" s="1" a="1"/>
  <c r="E721" i="16" s="1"/>
  <c r="E722" i="16" s="1" a="1"/>
  <c r="E722" i="16" s="1"/>
  <c r="E723" i="16" s="1" a="1"/>
  <c r="E723" i="16" s="1"/>
  <c r="E724" i="16" s="1" a="1"/>
  <c r="E724" i="16" s="1"/>
  <c r="E725" i="16" s="1" a="1"/>
  <c r="E725" i="16" s="1"/>
  <c r="E726" i="16" s="1" a="1"/>
  <c r="E726" i="16" s="1"/>
  <c r="E727" i="16" s="1" a="1"/>
  <c r="E727" i="16" s="1"/>
  <c r="E728" i="16" s="1" a="1"/>
  <c r="E728" i="16" s="1"/>
  <c r="E729" i="16" s="1" a="1"/>
  <c r="E729" i="16" s="1"/>
  <c r="E730" i="16" s="1" a="1"/>
  <c r="E730" i="16" s="1"/>
  <c r="E731" i="16" s="1" a="1"/>
  <c r="E731" i="16" s="1"/>
  <c r="E732" i="16" s="1" a="1"/>
  <c r="E732" i="16" s="1"/>
  <c r="E733" i="16" s="1" a="1"/>
  <c r="E733" i="16" s="1"/>
  <c r="E734" i="16" s="1" a="1"/>
  <c r="E734" i="16" s="1"/>
  <c r="E735" i="16" s="1" a="1"/>
  <c r="E735" i="16" s="1"/>
  <c r="E736" i="16" s="1" a="1"/>
  <c r="E736" i="16" s="1"/>
  <c r="E737" i="16" s="1" a="1"/>
  <c r="E737" i="16" s="1"/>
  <c r="E738" i="16" s="1" a="1"/>
  <c r="E738" i="16" s="1"/>
  <c r="E739" i="16" s="1" a="1"/>
  <c r="E739" i="16" s="1"/>
  <c r="E740" i="16" s="1" a="1"/>
  <c r="E740" i="16" s="1"/>
  <c r="E741" i="16" s="1" a="1"/>
  <c r="E741" i="16" s="1"/>
  <c r="E742" i="16" s="1" a="1"/>
  <c r="E742" i="16" s="1"/>
  <c r="E743" i="16" s="1" a="1"/>
  <c r="E743" i="16" s="1"/>
  <c r="E744" i="16" s="1" a="1"/>
  <c r="E744" i="16" s="1"/>
  <c r="E745" i="16" s="1" a="1"/>
  <c r="E745" i="16" s="1"/>
  <c r="E746" i="16" s="1" a="1"/>
  <c r="E746" i="16" s="1"/>
  <c r="E747" i="16" s="1" a="1"/>
  <c r="E747" i="16" s="1"/>
  <c r="E748" i="16" s="1" a="1"/>
  <c r="E748" i="16" s="1"/>
  <c r="E749" i="16" s="1" a="1"/>
  <c r="E749" i="16" s="1"/>
  <c r="E750" i="16" s="1" a="1"/>
  <c r="E750" i="16" s="1"/>
  <c r="E751" i="16" l="1" a="1"/>
  <c r="E751" i="16" s="1"/>
  <c r="E752" i="16" s="1" a="1"/>
  <c r="E752" i="16" s="1"/>
  <c r="I752" i="16" l="1" a="1"/>
  <c r="I752" i="16" s="1"/>
  <c r="E753" i="16" a="1"/>
  <c r="E753" i="16" s="1"/>
  <c r="I753" i="16" l="1" a="1"/>
  <c r="I753" i="16" s="1"/>
  <c r="E754" i="16" a="1"/>
  <c r="E754" i="16" s="1"/>
  <c r="I754" i="16" l="1" a="1"/>
  <c r="I754" i="16" s="1"/>
  <c r="I755" i="16" s="1" a="1"/>
  <c r="I755" i="16" s="1"/>
  <c r="E755" i="16" a="1"/>
  <c r="E755" i="16" s="1"/>
  <c r="I756" i="16" l="1" a="1"/>
  <c r="I756" i="16" s="1"/>
  <c r="E756" i="16" a="1"/>
  <c r="E756" i="16" s="1"/>
  <c r="I757" i="16" l="1" a="1"/>
  <c r="I757" i="16" s="1"/>
  <c r="E757" i="16" a="1"/>
  <c r="E757" i="16" s="1"/>
  <c r="E758" i="16" s="1" a="1"/>
  <c r="E758" i="16" s="1"/>
  <c r="E759" i="16" s="1" a="1"/>
  <c r="E759" i="16" s="1"/>
  <c r="E760" i="16" s="1" a="1"/>
  <c r="E760" i="16" s="1"/>
  <c r="E761" i="16" s="1" a="1"/>
  <c r="E761" i="16" s="1"/>
  <c r="E762" i="16" s="1" a="1"/>
  <c r="E762" i="16" s="1"/>
  <c r="E763" i="16" s="1" a="1"/>
  <c r="E763" i="16" s="1"/>
  <c r="E764" i="16" s="1" a="1"/>
  <c r="E764" i="16" s="1"/>
  <c r="E765" i="16" s="1" a="1"/>
  <c r="E765" i="16" s="1"/>
  <c r="E766" i="16" s="1" a="1"/>
  <c r="E766" i="16" s="1"/>
  <c r="E767" i="16" s="1" a="1"/>
  <c r="E767" i="16" s="1"/>
  <c r="E768" i="16" s="1" a="1"/>
  <c r="E768" i="16" s="1"/>
  <c r="E769" i="16" s="1" a="1"/>
  <c r="E769" i="16" s="1"/>
  <c r="E770" i="16" s="1" a="1"/>
  <c r="E770" i="16" s="1"/>
  <c r="E771" i="16" s="1" a="1"/>
  <c r="E771" i="16" s="1"/>
  <c r="E772" i="16" s="1" a="1"/>
  <c r="E772" i="16" s="1"/>
  <c r="E773" i="16" s="1" a="1"/>
  <c r="E773" i="16" s="1"/>
  <c r="E774" i="16" s="1" a="1"/>
  <c r="E774" i="16" s="1"/>
  <c r="E775" i="16" s="1" a="1"/>
  <c r="E775" i="16" s="1"/>
  <c r="E776" i="16" s="1" a="1"/>
  <c r="E776" i="16" s="1"/>
  <c r="E777" i="16" s="1" a="1"/>
  <c r="E777" i="16" s="1"/>
  <c r="E778" i="16" s="1" a="1"/>
  <c r="E778" i="16" s="1"/>
  <c r="E779" i="16" s="1" a="1"/>
  <c r="E779" i="16" s="1"/>
  <c r="E780" i="16" s="1" a="1"/>
  <c r="E780" i="16" s="1"/>
  <c r="E781" i="16" s="1" a="1"/>
  <c r="E781" i="16" s="1"/>
  <c r="E782" i="16" s="1" a="1"/>
  <c r="E782" i="16" s="1"/>
  <c r="E783" i="16" s="1" a="1"/>
  <c r="E783" i="16" s="1"/>
  <c r="E784" i="16" s="1" a="1"/>
  <c r="E784" i="16" s="1"/>
  <c r="E785" i="16" s="1" a="1"/>
  <c r="E785" i="16" s="1"/>
  <c r="E786" i="16" s="1" a="1"/>
  <c r="E786" i="16" s="1"/>
  <c r="E787" i="16" s="1" a="1"/>
  <c r="E787" i="16" s="1"/>
  <c r="E788" i="16" s="1" a="1"/>
  <c r="E788" i="16" s="1"/>
  <c r="E789" i="16" s="1" a="1"/>
  <c r="E789" i="16" s="1"/>
  <c r="E790" i="16" s="1" a="1"/>
  <c r="E790" i="16" s="1"/>
  <c r="E791" i="16" s="1" a="1"/>
  <c r="E791" i="16" s="1"/>
  <c r="E792" i="16" s="1" a="1"/>
  <c r="E792" i="16" s="1"/>
  <c r="E793" i="16" s="1" a="1"/>
  <c r="E793" i="16" s="1"/>
  <c r="E794" i="16" s="1" a="1"/>
  <c r="E794" i="16" s="1"/>
  <c r="E795" i="16" s="1" a="1"/>
  <c r="E795" i="16" s="1"/>
  <c r="E796" i="16" s="1" a="1"/>
  <c r="E796" i="16" s="1"/>
  <c r="E797" i="16" s="1" a="1"/>
  <c r="E797" i="16" s="1"/>
  <c r="E798" i="16" s="1" a="1"/>
  <c r="E798" i="16" s="1"/>
  <c r="E799" i="16" s="1" a="1"/>
  <c r="E799" i="16" s="1"/>
  <c r="E800" i="16" s="1" a="1"/>
  <c r="E800" i="16" s="1"/>
  <c r="E801" i="16" s="1" a="1"/>
  <c r="E801" i="16" s="1"/>
  <c r="E802" i="16" s="1" a="1"/>
  <c r="E802" i="16" s="1"/>
  <c r="E803" i="16" s="1" a="1"/>
  <c r="E803" i="16" s="1"/>
  <c r="E804" i="16" s="1" a="1"/>
  <c r="E804" i="16" s="1"/>
  <c r="E805" i="16" s="1" a="1"/>
  <c r="E805" i="16" s="1"/>
  <c r="E806" i="16" s="1" a="1"/>
  <c r="E806" i="16" s="1"/>
  <c r="E807" i="16" s="1" a="1"/>
  <c r="E807" i="16" s="1"/>
  <c r="E808" i="16" s="1" a="1"/>
  <c r="E808" i="16" s="1"/>
  <c r="E809" i="16" s="1" a="1"/>
  <c r="E809" i="16" s="1"/>
  <c r="E810" i="16" s="1" a="1"/>
  <c r="E810" i="16" s="1"/>
  <c r="E811" i="16" s="1" a="1"/>
  <c r="E811" i="16" s="1"/>
  <c r="E812" i="16" s="1" a="1"/>
  <c r="E812" i="16" s="1"/>
  <c r="E813" i="16" s="1" a="1"/>
  <c r="E813" i="16" s="1"/>
  <c r="E814" i="16" s="1" a="1"/>
  <c r="E814" i="16" s="1"/>
  <c r="E815" i="16" s="1" a="1"/>
  <c r="E815" i="16" s="1"/>
  <c r="E816" i="16" s="1" a="1"/>
  <c r="E816" i="16" s="1"/>
  <c r="E817" i="16" s="1" a="1"/>
  <c r="E817" i="16" s="1"/>
  <c r="E818" i="16" s="1" a="1"/>
  <c r="E818" i="16" s="1"/>
  <c r="E819" i="16" s="1" a="1"/>
  <c r="E819" i="16" s="1"/>
  <c r="E820" i="16" s="1" a="1"/>
  <c r="E820" i="16" s="1"/>
  <c r="E821" i="16" s="1" a="1"/>
  <c r="E821" i="16" s="1"/>
  <c r="E822" i="16" s="1" a="1"/>
  <c r="E822" i="16" s="1"/>
  <c r="E823" i="16" s="1" a="1"/>
  <c r="E823" i="16" s="1"/>
  <c r="E824" i="16" s="1" a="1"/>
  <c r="E824" i="16" s="1"/>
  <c r="E825" i="16" s="1" a="1"/>
  <c r="E825" i="16" s="1"/>
  <c r="E826" i="16" s="1" a="1"/>
  <c r="E826" i="16" s="1"/>
  <c r="E827" i="16" s="1" a="1"/>
  <c r="E827" i="16" s="1"/>
  <c r="E828" i="16" s="1" a="1"/>
  <c r="E828" i="16" s="1"/>
  <c r="E829" i="16" s="1" a="1"/>
  <c r="E829" i="16" s="1"/>
  <c r="E830" i="16" s="1" a="1"/>
  <c r="E830" i="16" s="1"/>
  <c r="E831" i="16" s="1" a="1"/>
  <c r="E831" i="16" s="1"/>
  <c r="E832" i="16" s="1" a="1"/>
  <c r="E832" i="16" s="1"/>
  <c r="E833" i="16" s="1" a="1"/>
  <c r="E833" i="16" s="1"/>
  <c r="E834" i="16" s="1" a="1"/>
  <c r="E834" i="16" s="1"/>
  <c r="E835" i="16" s="1" a="1"/>
  <c r="E835" i="16" s="1"/>
  <c r="E836" i="16" s="1" a="1"/>
  <c r="E836" i="16" s="1"/>
  <c r="E837" i="16" s="1" a="1"/>
  <c r="E837" i="16" s="1"/>
  <c r="E838" i="16" s="1" a="1"/>
  <c r="E838" i="16" s="1"/>
  <c r="E839" i="16" s="1" a="1"/>
  <c r="E839" i="16" s="1"/>
  <c r="E840" i="16" s="1" a="1"/>
  <c r="E840" i="16" s="1"/>
  <c r="E841" i="16" s="1" a="1"/>
  <c r="E841" i="16" s="1"/>
  <c r="E842" i="16" s="1" a="1"/>
  <c r="E842" i="16" s="1"/>
  <c r="E843" i="16" s="1" a="1"/>
  <c r="E843" i="16" s="1"/>
  <c r="E844" i="16" s="1" a="1"/>
  <c r="E844" i="16" s="1"/>
  <c r="E845" i="16" s="1" a="1"/>
  <c r="E845" i="16" s="1"/>
  <c r="E846" i="16" s="1" a="1"/>
  <c r="E846" i="16" s="1"/>
  <c r="E847" i="16" s="1" a="1"/>
  <c r="E847" i="16" s="1"/>
  <c r="E848" i="16" s="1" a="1"/>
  <c r="E848" i="16" s="1"/>
  <c r="E849" i="16" s="1" a="1"/>
  <c r="E849" i="16" s="1"/>
  <c r="E850" i="16" s="1" a="1"/>
  <c r="E850" i="16" s="1"/>
  <c r="E851" i="16" s="1" a="1"/>
  <c r="E851" i="16" s="1"/>
  <c r="E852" i="16" s="1" a="1"/>
  <c r="E852" i="16" s="1"/>
  <c r="E853" i="16" s="1" a="1"/>
  <c r="E853" i="16" s="1"/>
  <c r="E854" i="16" s="1" a="1"/>
  <c r="E854" i="16" s="1"/>
  <c r="E855" i="16" s="1" a="1"/>
  <c r="E855" i="16" s="1"/>
  <c r="E856" i="16" s="1" a="1"/>
  <c r="E856" i="16" s="1"/>
  <c r="E857" i="16" s="1" a="1"/>
  <c r="E857" i="16" s="1"/>
  <c r="E858" i="16" s="1" a="1"/>
  <c r="E858" i="16" s="1"/>
  <c r="E859" i="16" s="1" a="1"/>
  <c r="E859" i="16" s="1"/>
  <c r="E860" i="16" s="1" a="1"/>
  <c r="E860" i="16" s="1"/>
  <c r="E861" i="16" s="1" a="1"/>
  <c r="E861" i="16" s="1"/>
  <c r="E862" i="16" s="1" a="1"/>
  <c r="E862" i="16" s="1"/>
  <c r="E863" i="16" s="1" a="1"/>
  <c r="E863" i="16" s="1"/>
  <c r="E864" i="16" s="1" a="1"/>
  <c r="E864" i="16" s="1"/>
  <c r="E865" i="16" s="1" a="1"/>
  <c r="E865" i="16" s="1"/>
  <c r="E866" i="16" s="1" a="1"/>
  <c r="E866" i="16" s="1"/>
  <c r="E867" i="16" s="1" a="1"/>
  <c r="E867" i="16" s="1"/>
  <c r="E868" i="16" s="1" a="1"/>
  <c r="E868" i="16" s="1"/>
  <c r="E869" i="16" s="1" a="1"/>
  <c r="E869" i="16" s="1"/>
  <c r="E870" i="16" s="1" a="1"/>
  <c r="E870" i="16" s="1"/>
  <c r="E871" i="16" s="1" a="1"/>
  <c r="E871" i="16" s="1"/>
  <c r="E872" i="16" s="1" a="1"/>
  <c r="E872" i="16" s="1"/>
  <c r="E873" i="16" s="1" a="1"/>
  <c r="E873" i="16" s="1"/>
  <c r="E874" i="16" s="1" a="1"/>
  <c r="E874" i="16" s="1"/>
  <c r="E875" i="16" s="1" a="1"/>
  <c r="E875" i="16" s="1"/>
  <c r="E876" i="16" s="1" a="1"/>
  <c r="E876" i="16" s="1"/>
  <c r="E877" i="16" s="1" a="1"/>
  <c r="E877" i="16" s="1"/>
  <c r="E878" i="16" s="1" a="1"/>
  <c r="E878" i="16" s="1"/>
  <c r="E879" i="16" s="1" a="1"/>
  <c r="E879" i="16" s="1"/>
  <c r="E880" i="16" s="1" a="1"/>
  <c r="E880" i="16" s="1"/>
  <c r="E881" i="16" s="1" a="1"/>
  <c r="E881" i="16" s="1"/>
  <c r="E882" i="16" s="1" a="1"/>
  <c r="E882" i="16" s="1"/>
  <c r="E883" i="16" s="1" a="1"/>
  <c r="E883" i="16" s="1"/>
  <c r="E884" i="16" s="1" a="1"/>
  <c r="E884" i="16" s="1"/>
  <c r="E885" i="16" s="1" a="1"/>
  <c r="E885" i="16" s="1"/>
  <c r="E886" i="16" s="1" a="1"/>
  <c r="E886" i="16" s="1"/>
  <c r="E887" i="16" s="1" a="1"/>
  <c r="E887" i="16" s="1"/>
  <c r="E888" i="16" s="1" a="1"/>
  <c r="E888" i="16" s="1"/>
  <c r="E889" i="16" s="1" a="1"/>
  <c r="E889" i="16" s="1"/>
  <c r="E890" i="16" s="1" a="1"/>
  <c r="E890" i="16" s="1"/>
  <c r="E891" i="16" s="1" a="1"/>
  <c r="E891" i="16" s="1"/>
  <c r="E892" i="16" s="1" a="1"/>
  <c r="E892" i="16" s="1"/>
  <c r="E893" i="16" s="1" a="1"/>
  <c r="E893" i="16" s="1"/>
  <c r="E894" i="16" s="1" a="1"/>
  <c r="E894" i="16" s="1"/>
  <c r="E895" i="16" s="1" a="1"/>
  <c r="E895" i="16" s="1"/>
  <c r="E896" i="16" s="1" a="1"/>
  <c r="E896" i="16" s="1"/>
  <c r="E897" i="16" s="1" a="1"/>
  <c r="E897" i="16" s="1"/>
  <c r="E898" i="16" s="1" a="1"/>
  <c r="E898" i="16" s="1"/>
  <c r="E899" i="16" s="1" a="1"/>
  <c r="E899" i="16" s="1"/>
  <c r="E900" i="16" s="1" a="1"/>
  <c r="E900" i="16" s="1"/>
  <c r="I758" i="16" l="1" a="1"/>
  <c r="I758" i="16" s="1"/>
  <c r="I759" i="16" s="1" a="1"/>
  <c r="I759" i="16" s="1"/>
  <c r="I760" i="16" s="1" a="1"/>
  <c r="I760" i="16" s="1"/>
  <c r="I761" i="16" s="1" a="1"/>
  <c r="I761" i="16" s="1"/>
  <c r="I762" i="16" s="1" a="1"/>
  <c r="I762" i="16" s="1"/>
  <c r="I763" i="16" s="1" a="1"/>
  <c r="I763" i="16" s="1"/>
  <c r="I764" i="16" s="1" a="1"/>
  <c r="I764" i="16" s="1"/>
  <c r="I765" i="16" s="1" a="1"/>
  <c r="I765" i="16" s="1"/>
  <c r="I766" i="16" s="1" a="1"/>
  <c r="I766" i="16" s="1"/>
  <c r="I767" i="16" s="1" a="1"/>
  <c r="I767" i="16" s="1"/>
  <c r="I768" i="16" s="1" a="1"/>
  <c r="I768" i="16" s="1"/>
  <c r="I769" i="16" s="1" a="1"/>
  <c r="I769" i="16" s="1"/>
  <c r="I770" i="16" s="1" a="1"/>
  <c r="I770" i="16" s="1"/>
  <c r="I771" i="16" s="1" a="1"/>
  <c r="I771" i="16" s="1"/>
  <c r="I772" i="16" s="1" a="1"/>
  <c r="I772" i="16" s="1"/>
  <c r="I773" i="16" s="1" a="1"/>
  <c r="I773" i="16" s="1"/>
  <c r="I774" i="16" s="1" a="1"/>
  <c r="I774" i="16" s="1"/>
  <c r="I775" i="16" s="1" a="1"/>
  <c r="I775" i="16" s="1"/>
  <c r="I776" i="16" s="1" a="1"/>
  <c r="I776" i="16" s="1"/>
  <c r="I777" i="16" s="1" a="1"/>
  <c r="I777" i="16" s="1"/>
  <c r="I778" i="16" s="1" a="1"/>
  <c r="I778" i="16" s="1"/>
  <c r="I779" i="16" s="1" a="1"/>
  <c r="I779" i="16" s="1"/>
  <c r="I780" i="16" s="1" a="1"/>
  <c r="I780" i="16" s="1"/>
  <c r="I781" i="16" s="1" a="1"/>
  <c r="I781" i="16" s="1"/>
  <c r="I782" i="16" s="1" a="1"/>
  <c r="I782" i="16" s="1"/>
  <c r="I783" i="16" s="1" a="1"/>
  <c r="I783" i="16" s="1"/>
  <c r="I784" i="16" s="1" a="1"/>
  <c r="I784" i="16" s="1"/>
  <c r="I785" i="16" s="1" a="1"/>
  <c r="I785" i="16" s="1"/>
  <c r="I786" i="16" s="1" a="1"/>
  <c r="I786" i="16" s="1"/>
  <c r="I787" i="16" s="1" a="1"/>
  <c r="I787" i="16" s="1"/>
  <c r="I788" i="16" s="1" a="1"/>
  <c r="I788" i="16" s="1"/>
  <c r="I789" i="16" s="1" a="1"/>
  <c r="I789" i="16" s="1"/>
  <c r="I790" i="16" s="1" a="1"/>
  <c r="I790" i="16" s="1"/>
  <c r="I791" i="16" s="1" a="1"/>
  <c r="I791" i="16" s="1"/>
  <c r="I792" i="16" s="1" a="1"/>
  <c r="I792" i="16" s="1"/>
  <c r="I793" i="16" s="1" a="1"/>
  <c r="I793" i="16" s="1"/>
  <c r="I794" i="16" s="1" a="1"/>
  <c r="I794" i="16" s="1"/>
  <c r="I795" i="16" s="1" a="1"/>
  <c r="I795" i="16" s="1"/>
  <c r="I796" i="16" s="1" a="1"/>
  <c r="I796" i="16" s="1"/>
  <c r="I797" i="16" s="1" a="1"/>
  <c r="I797" i="16" s="1"/>
  <c r="I798" i="16" s="1" a="1"/>
  <c r="I798" i="16" s="1"/>
  <c r="I799" i="16" s="1" a="1"/>
  <c r="I799" i="16" s="1"/>
  <c r="I800" i="16" s="1" a="1"/>
  <c r="I800" i="16" s="1"/>
  <c r="I801" i="16" s="1" a="1"/>
  <c r="I801" i="16" s="1"/>
  <c r="I802" i="16" s="1" a="1"/>
  <c r="I802" i="16" s="1"/>
  <c r="I803" i="16" s="1" a="1"/>
  <c r="I803" i="16" s="1"/>
  <c r="I804" i="16" s="1" a="1"/>
  <c r="I804" i="16" s="1"/>
  <c r="I805" i="16" s="1" a="1"/>
  <c r="I805" i="16" s="1"/>
  <c r="I806" i="16" s="1" a="1"/>
  <c r="I806" i="16" s="1"/>
  <c r="I807" i="16" s="1" a="1"/>
  <c r="I807" i="16" s="1"/>
  <c r="I808" i="16" s="1" a="1"/>
  <c r="I808" i="16" s="1"/>
  <c r="I809" i="16" s="1" a="1"/>
  <c r="I809" i="16" s="1"/>
  <c r="I810" i="16" s="1" a="1"/>
  <c r="I810" i="16" s="1"/>
  <c r="I811" i="16" s="1" a="1"/>
  <c r="I811" i="16" s="1"/>
  <c r="I812" i="16" s="1" a="1"/>
  <c r="I812" i="16" s="1"/>
  <c r="I813" i="16" s="1" a="1"/>
  <c r="I813" i="16" s="1"/>
  <c r="I814" i="16" s="1" a="1"/>
  <c r="I814" i="16" s="1"/>
  <c r="I815" i="16" s="1" a="1"/>
  <c r="I815" i="16" s="1"/>
  <c r="I816" i="16" s="1" a="1"/>
  <c r="I816" i="16" s="1"/>
  <c r="I817" i="16" s="1" a="1"/>
  <c r="I817" i="16" s="1"/>
  <c r="I818" i="16" s="1" a="1"/>
  <c r="I818" i="16" s="1"/>
  <c r="I819" i="16" s="1" a="1"/>
  <c r="I819" i="16" s="1"/>
  <c r="I820" i="16" s="1" a="1"/>
  <c r="I820" i="16" s="1"/>
  <c r="I821" i="16" s="1" a="1"/>
  <c r="I821" i="16" s="1"/>
  <c r="I822" i="16" s="1" a="1"/>
  <c r="I822" i="16" s="1"/>
  <c r="I823" i="16" s="1" a="1"/>
  <c r="I823" i="16" s="1"/>
  <c r="I824" i="16" s="1" a="1"/>
  <c r="I824" i="16" s="1"/>
  <c r="I825" i="16" s="1" a="1"/>
  <c r="I825" i="16" s="1"/>
  <c r="I826" i="16" s="1" a="1"/>
  <c r="I826" i="16" s="1"/>
  <c r="I827" i="16" s="1" a="1"/>
  <c r="I827" i="16" s="1"/>
  <c r="I828" i="16" s="1" a="1"/>
  <c r="I828" i="16" s="1"/>
  <c r="I829" i="16" s="1" a="1"/>
  <c r="I829" i="16" s="1"/>
  <c r="I830" i="16" s="1" a="1"/>
  <c r="I830" i="16" s="1"/>
  <c r="I831" i="16" s="1" a="1"/>
  <c r="I831" i="16" s="1"/>
  <c r="I832" i="16" s="1" a="1"/>
  <c r="I832" i="16" s="1"/>
  <c r="I833" i="16" s="1" a="1"/>
  <c r="I833" i="16" s="1"/>
  <c r="I834" i="16" s="1" a="1"/>
  <c r="I834" i="16" s="1"/>
  <c r="I835" i="16" s="1" a="1"/>
  <c r="I835" i="16" s="1"/>
  <c r="I836" i="16" s="1" a="1"/>
  <c r="I836" i="16" s="1"/>
  <c r="I837" i="16" s="1" a="1"/>
  <c r="I837" i="16" s="1"/>
  <c r="I838" i="16" s="1" a="1"/>
  <c r="I838" i="16" s="1"/>
  <c r="I839" i="16" s="1" a="1"/>
  <c r="I839" i="16" s="1"/>
  <c r="I840" i="16" s="1" a="1"/>
  <c r="I840" i="16" s="1"/>
  <c r="I841" i="16" s="1" a="1"/>
  <c r="I841" i="16" s="1"/>
  <c r="I842" i="16" s="1" a="1"/>
  <c r="I842" i="16" s="1"/>
  <c r="I843" i="16" s="1" a="1"/>
  <c r="I843" i="16" s="1"/>
  <c r="I844" i="16" s="1" a="1"/>
  <c r="I844" i="16" s="1"/>
  <c r="I845" i="16" s="1" a="1"/>
  <c r="I845" i="16" s="1"/>
  <c r="I846" i="16" s="1" a="1"/>
  <c r="I846" i="16" s="1"/>
  <c r="I847" i="16" s="1" a="1"/>
  <c r="I847" i="16" s="1"/>
  <c r="I848" i="16" s="1" a="1"/>
  <c r="I848" i="16" s="1"/>
  <c r="I849" i="16" s="1" a="1"/>
  <c r="I849" i="16" s="1"/>
  <c r="I850" i="16" s="1" a="1"/>
  <c r="I850" i="16" s="1"/>
  <c r="I851" i="16" s="1" a="1"/>
  <c r="I851" i="16" s="1"/>
  <c r="I852" i="16" s="1" a="1"/>
  <c r="I852" i="16" s="1"/>
  <c r="I853" i="16" s="1" a="1"/>
  <c r="I853" i="16" s="1"/>
  <c r="I854" i="16" s="1" a="1"/>
  <c r="I854" i="16" s="1"/>
  <c r="I855" i="16" s="1" a="1"/>
  <c r="I855" i="16" s="1"/>
  <c r="I856" i="16" s="1" a="1"/>
  <c r="I856" i="16" s="1"/>
  <c r="I857" i="16" s="1" a="1"/>
  <c r="I857" i="16" s="1"/>
  <c r="I858" i="16" s="1" a="1"/>
  <c r="I858" i="16" s="1"/>
  <c r="I859" i="16" s="1" a="1"/>
  <c r="I859" i="16" s="1"/>
  <c r="I860" i="16" s="1" a="1"/>
  <c r="I860" i="16" s="1"/>
  <c r="I861" i="16" s="1" a="1"/>
  <c r="I861" i="16" s="1"/>
  <c r="I862" i="16" s="1" a="1"/>
  <c r="I862" i="16" s="1"/>
  <c r="I863" i="16" s="1" a="1"/>
  <c r="I863" i="16" s="1"/>
  <c r="I864" i="16" s="1" a="1"/>
  <c r="I864" i="16" s="1"/>
  <c r="I865" i="16" s="1" a="1"/>
  <c r="I865" i="16" s="1"/>
  <c r="I866" i="16" s="1" a="1"/>
  <c r="I866" i="16" s="1"/>
  <c r="I867" i="16" s="1" a="1"/>
  <c r="I867" i="16" s="1"/>
  <c r="I868" i="16" s="1" a="1"/>
  <c r="I868" i="16" s="1"/>
  <c r="I869" i="16" s="1" a="1"/>
  <c r="I869" i="16" s="1"/>
  <c r="I870" i="16" s="1" a="1"/>
  <c r="I870" i="16" s="1"/>
  <c r="I871" i="16" s="1" a="1"/>
  <c r="I871" i="16" s="1"/>
  <c r="I872" i="16" s="1" a="1"/>
  <c r="I872" i="16" s="1"/>
  <c r="I873" i="16" s="1" a="1"/>
  <c r="I873" i="16" s="1"/>
  <c r="I874" i="16" s="1" a="1"/>
  <c r="I874" i="16" s="1"/>
  <c r="I875" i="16" s="1" a="1"/>
  <c r="I875" i="16" s="1"/>
  <c r="I876" i="16" s="1" a="1"/>
  <c r="I876" i="16" s="1"/>
  <c r="I877" i="16" s="1" a="1"/>
  <c r="I877" i="16" s="1"/>
  <c r="I878" i="16" s="1" a="1"/>
  <c r="I878" i="16" s="1"/>
  <c r="I879" i="16" s="1" a="1"/>
  <c r="I879" i="16" s="1"/>
  <c r="I880" i="16" s="1" a="1"/>
  <c r="I880" i="16" s="1"/>
  <c r="I881" i="16" s="1" a="1"/>
  <c r="I881" i="16" s="1"/>
  <c r="I882" i="16" s="1" a="1"/>
  <c r="I882" i="16" s="1"/>
  <c r="I883" i="16" s="1" a="1"/>
  <c r="I883" i="16" s="1"/>
  <c r="I884" i="16" s="1" a="1"/>
  <c r="I884" i="16" s="1"/>
  <c r="I885" i="16" s="1" a="1"/>
  <c r="I885" i="16" s="1"/>
  <c r="I886" i="16" s="1" a="1"/>
  <c r="I886" i="16" s="1"/>
  <c r="I887" i="16" s="1" a="1"/>
  <c r="I887" i="16" s="1"/>
  <c r="I888" i="16" s="1" a="1"/>
  <c r="I888" i="16" s="1"/>
  <c r="I889" i="16" s="1" a="1"/>
  <c r="I889" i="16" s="1"/>
  <c r="I890" i="16" s="1" a="1"/>
  <c r="I890" i="16" s="1"/>
  <c r="I891" i="16" s="1" a="1"/>
  <c r="I891" i="16" s="1"/>
  <c r="I892" i="16" s="1" a="1"/>
  <c r="I892" i="16" s="1"/>
  <c r="I893" i="16" s="1" a="1"/>
  <c r="I893" i="16" s="1"/>
  <c r="I894" i="16" s="1" a="1"/>
  <c r="I894" i="16" s="1"/>
  <c r="I895" i="16" s="1" a="1"/>
  <c r="I895" i="16" s="1"/>
  <c r="I896" i="16" s="1" a="1"/>
  <c r="I896" i="16" s="1"/>
  <c r="I897" i="16" s="1" a="1"/>
  <c r="I897" i="16" s="1"/>
  <c r="I898" i="16" s="1" a="1"/>
  <c r="I898" i="16" s="1"/>
  <c r="I899" i="16" s="1" a="1"/>
  <c r="I899" i="16" s="1"/>
  <c r="I900" i="16" s="1" a="1"/>
  <c r="I900" i="16" s="1"/>
  <c r="I901" i="16" s="1" a="1"/>
  <c r="I901" i="16" s="1"/>
  <c r="E901" i="16" a="1"/>
  <c r="E901" i="16" s="1"/>
  <c r="E902" i="16" s="1" a="1"/>
  <c r="E902" i="16" s="1"/>
  <c r="I902" i="16" l="1" a="1"/>
  <c r="I902" i="16" s="1"/>
  <c r="I903" i="16" s="1" a="1"/>
  <c r="I903" i="16" s="1"/>
  <c r="E903" i="16" a="1"/>
  <c r="E903" i="16" s="1"/>
  <c r="I904" i="16" l="1" a="1"/>
  <c r="I904" i="16" s="1"/>
  <c r="E904" i="16" a="1"/>
  <c r="E904" i="16" s="1"/>
  <c r="I905" i="16" l="1" a="1"/>
  <c r="I905" i="16" s="1"/>
  <c r="E905" i="16" a="1"/>
  <c r="E905" i="16" s="1"/>
  <c r="I906" i="16" l="1" a="1"/>
  <c r="I906" i="16" s="1"/>
  <c r="E906" i="16" a="1"/>
  <c r="E906" i="16" s="1"/>
  <c r="I907" i="16" l="1" a="1"/>
  <c r="I907" i="16" s="1"/>
  <c r="E907" i="16" a="1"/>
  <c r="E907" i="16" s="1"/>
  <c r="I908" i="16" l="1" a="1"/>
  <c r="I908" i="16" s="1"/>
  <c r="E908" i="16" a="1"/>
  <c r="E908" i="16" s="1"/>
  <c r="E909" i="16" s="1" a="1"/>
  <c r="E909" i="16" s="1"/>
  <c r="E910" i="16" s="1" a="1"/>
  <c r="E910" i="16" s="1"/>
  <c r="E911" i="16" s="1" a="1"/>
  <c r="E911" i="16" s="1"/>
  <c r="E912" i="16" s="1" a="1"/>
  <c r="E912" i="16" s="1"/>
  <c r="E913" i="16" s="1" a="1"/>
  <c r="E913" i="16" s="1"/>
  <c r="E914" i="16" s="1" a="1"/>
  <c r="E914" i="16" s="1"/>
  <c r="E915" i="16" s="1" a="1"/>
  <c r="E915" i="16" s="1"/>
  <c r="E916" i="16" s="1" a="1"/>
  <c r="E916" i="16" s="1"/>
  <c r="E917" i="16" s="1" a="1"/>
  <c r="E917" i="16" s="1"/>
  <c r="E918" i="16" s="1" a="1"/>
  <c r="E918" i="16" s="1"/>
  <c r="E919" i="16" s="1" a="1"/>
  <c r="E919" i="16" s="1"/>
  <c r="E920" i="16" s="1" a="1"/>
  <c r="E920" i="16" s="1"/>
  <c r="E921" i="16" s="1" a="1"/>
  <c r="E921" i="16" s="1"/>
  <c r="E922" i="16" s="1" a="1"/>
  <c r="E922" i="16" s="1"/>
  <c r="E923" i="16" s="1" a="1"/>
  <c r="E923" i="16" s="1"/>
  <c r="E924" i="16" s="1" a="1"/>
  <c r="E924" i="16" s="1"/>
  <c r="E925" i="16" s="1" a="1"/>
  <c r="E925" i="16" s="1"/>
  <c r="E926" i="16" s="1" a="1"/>
  <c r="E926" i="16" s="1"/>
  <c r="E927" i="16" s="1" a="1"/>
  <c r="E927" i="16" s="1"/>
  <c r="E928" i="16" s="1" a="1"/>
  <c r="E928" i="16" s="1"/>
  <c r="E929" i="16" s="1" a="1"/>
  <c r="E929" i="16" s="1"/>
  <c r="E930" i="16" s="1" a="1"/>
  <c r="E930" i="16" s="1"/>
  <c r="E931" i="16" s="1" a="1"/>
  <c r="E931" i="16" s="1"/>
  <c r="E932" i="16" s="1" a="1"/>
  <c r="E932" i="16" s="1"/>
  <c r="E933" i="16" s="1" a="1"/>
  <c r="E933" i="16" s="1"/>
  <c r="E934" i="16" s="1" a="1"/>
  <c r="E934" i="16" s="1"/>
  <c r="E935" i="16" s="1" a="1"/>
  <c r="E935" i="16" s="1"/>
  <c r="E936" i="16" s="1" a="1"/>
  <c r="E936" i="16" s="1"/>
  <c r="E937" i="16" s="1" a="1"/>
  <c r="E937" i="16" s="1"/>
  <c r="E938" i="16" s="1" a="1"/>
  <c r="E938" i="16" s="1"/>
  <c r="E939" i="16" s="1" a="1"/>
  <c r="E939" i="16" s="1"/>
  <c r="E940" i="16" s="1" a="1"/>
  <c r="E940" i="16" s="1"/>
  <c r="E941" i="16" s="1" a="1"/>
  <c r="E941" i="16" s="1"/>
  <c r="E942" i="16" s="1" a="1"/>
  <c r="E942" i="16" s="1"/>
  <c r="E943" i="16" s="1" a="1"/>
  <c r="E943" i="16" s="1"/>
  <c r="E944" i="16" s="1" a="1"/>
  <c r="E944" i="16" s="1"/>
  <c r="E945" i="16" s="1" a="1"/>
  <c r="E945" i="16" s="1"/>
  <c r="E946" i="16" s="1" a="1"/>
  <c r="E946" i="16" s="1"/>
  <c r="E947" i="16" s="1" a="1"/>
  <c r="E947" i="16" s="1"/>
  <c r="E948" i="16" s="1" a="1"/>
  <c r="E948" i="16" s="1"/>
  <c r="E949" i="16" s="1" a="1"/>
  <c r="E949" i="16" s="1"/>
  <c r="E950" i="16" s="1" a="1"/>
  <c r="E950" i="16" s="1"/>
  <c r="E951" i="16" s="1" a="1"/>
  <c r="E951" i="16" s="1"/>
  <c r="E952" i="16" s="1" a="1"/>
  <c r="E952" i="16" s="1"/>
  <c r="E953" i="16" s="1" a="1"/>
  <c r="E953" i="16" s="1"/>
  <c r="E954" i="16" s="1" a="1"/>
  <c r="E954" i="16" s="1"/>
  <c r="E955" i="16" s="1" a="1"/>
  <c r="E955" i="16" s="1"/>
  <c r="E956" i="16" s="1" a="1"/>
  <c r="E956" i="16" s="1"/>
  <c r="E957" i="16" s="1" a="1"/>
  <c r="E957" i="16" s="1"/>
  <c r="E958" i="16" s="1" a="1"/>
  <c r="E958" i="16" s="1"/>
  <c r="E959" i="16" s="1" a="1"/>
  <c r="E959" i="16" s="1"/>
  <c r="E960" i="16" s="1" a="1"/>
  <c r="E960" i="16" s="1"/>
  <c r="E961" i="16" s="1" a="1"/>
  <c r="E961" i="16" s="1"/>
  <c r="E962" i="16" s="1" a="1"/>
  <c r="E962" i="16" s="1"/>
  <c r="E963" i="16" s="1" a="1"/>
  <c r="E963" i="16" s="1"/>
  <c r="E964" i="16" s="1" a="1"/>
  <c r="E964" i="16" s="1"/>
  <c r="E965" i="16" s="1" a="1"/>
  <c r="E965" i="16" s="1"/>
  <c r="E966" i="16" s="1" a="1"/>
  <c r="E966" i="16" s="1"/>
  <c r="E967" i="16" s="1" a="1"/>
  <c r="E967" i="16" s="1"/>
  <c r="E968" i="16" s="1" a="1"/>
  <c r="E968" i="16" s="1"/>
  <c r="E969" i="16" s="1" a="1"/>
  <c r="E969" i="16" s="1"/>
  <c r="E970" i="16" s="1" a="1"/>
  <c r="E970" i="16" s="1"/>
  <c r="E971" i="16" s="1" a="1"/>
  <c r="E971" i="16" s="1"/>
  <c r="E972" i="16" s="1" a="1"/>
  <c r="E972" i="16" s="1"/>
  <c r="E973" i="16" s="1" a="1"/>
  <c r="E973" i="16" s="1"/>
  <c r="E974" i="16" s="1" a="1"/>
  <c r="E974" i="16" s="1"/>
  <c r="E975" i="16" s="1" a="1"/>
  <c r="E975" i="16" s="1"/>
  <c r="E976" i="16" s="1" a="1"/>
  <c r="E976" i="16" s="1"/>
  <c r="E977" i="16" s="1" a="1"/>
  <c r="E977" i="16" s="1"/>
  <c r="E978" i="16" s="1" a="1"/>
  <c r="E978" i="16" s="1"/>
  <c r="E979" i="16" s="1" a="1"/>
  <c r="E979" i="16" s="1"/>
  <c r="E980" i="16" s="1" a="1"/>
  <c r="E980" i="16" s="1"/>
  <c r="E981" i="16" s="1" a="1"/>
  <c r="E981" i="16" s="1"/>
  <c r="E982" i="16" s="1" a="1"/>
  <c r="E982" i="16" s="1"/>
  <c r="E983" i="16" s="1" a="1"/>
  <c r="E983" i="16" s="1"/>
  <c r="E984" i="16" s="1" a="1"/>
  <c r="E984" i="16" s="1"/>
  <c r="E985" i="16" s="1" a="1"/>
  <c r="E985" i="16" s="1"/>
  <c r="E986" i="16" s="1" a="1"/>
  <c r="E986" i="16" s="1"/>
  <c r="E987" i="16" s="1" a="1"/>
  <c r="E987" i="16" s="1"/>
  <c r="E988" i="16" s="1" a="1"/>
  <c r="E988" i="16" s="1"/>
  <c r="E989" i="16" s="1" a="1"/>
  <c r="E989" i="16" s="1"/>
  <c r="E990" i="16" s="1" a="1"/>
  <c r="E990" i="16" s="1"/>
  <c r="E991" i="16" s="1" a="1"/>
  <c r="E991" i="16" s="1"/>
  <c r="E992" i="16" s="1" a="1"/>
  <c r="E992" i="16" s="1"/>
  <c r="E993" i="16" s="1" a="1"/>
  <c r="E993" i="16" s="1"/>
  <c r="E994" i="16" s="1" a="1"/>
  <c r="E994" i="16" s="1"/>
  <c r="E995" i="16" s="1" a="1"/>
  <c r="E995" i="16" s="1"/>
  <c r="E996" i="16" s="1" a="1"/>
  <c r="E996" i="16" s="1"/>
  <c r="E997" i="16" s="1" a="1"/>
  <c r="E997" i="16" s="1"/>
  <c r="E998" i="16" s="1" a="1"/>
  <c r="E998" i="16" s="1"/>
  <c r="E999" i="16" s="1" a="1"/>
  <c r="E999" i="16" s="1"/>
  <c r="E1000" i="16" s="1" a="1"/>
  <c r="E1000" i="16" s="1"/>
  <c r="E1001" i="16" s="1" a="1"/>
  <c r="E1001" i="16" s="1"/>
  <c r="E1002" i="16" s="1" a="1"/>
  <c r="E1002" i="16" s="1"/>
  <c r="E1003" i="16" s="1" a="1"/>
  <c r="E1003" i="16" s="1"/>
  <c r="E1004" i="16" s="1" a="1"/>
  <c r="E1004" i="16" s="1"/>
  <c r="E1005" i="16" s="1" a="1"/>
  <c r="E1005" i="16" s="1"/>
  <c r="E1006" i="16" s="1" a="1"/>
  <c r="E1006" i="16" s="1"/>
  <c r="E1007" i="16" s="1" a="1"/>
  <c r="E1007" i="16" s="1"/>
  <c r="E1008" i="16" s="1" a="1"/>
  <c r="E1008" i="16" s="1"/>
  <c r="E1009" i="16" s="1" a="1"/>
  <c r="E1009" i="16" s="1"/>
  <c r="E1010" i="16" s="1" a="1"/>
  <c r="E1010" i="16" s="1"/>
  <c r="E1011" i="16" s="1" a="1"/>
  <c r="E1011" i="16" s="1"/>
  <c r="E1012" i="16" s="1" a="1"/>
  <c r="E1012" i="16" s="1"/>
  <c r="E1013" i="16" s="1" a="1"/>
  <c r="E1013" i="16" s="1"/>
  <c r="E1014" i="16" s="1" a="1"/>
  <c r="E1014" i="16" s="1"/>
  <c r="E1015" i="16" s="1" a="1"/>
  <c r="E1015" i="16" s="1"/>
  <c r="E1016" i="16" s="1" a="1"/>
  <c r="E1016" i="16" s="1"/>
  <c r="E1017" i="16" s="1" a="1"/>
  <c r="E1017" i="16" s="1"/>
  <c r="E1018" i="16" s="1" a="1"/>
  <c r="E1018" i="16" s="1"/>
  <c r="E1019" i="16" s="1" a="1"/>
  <c r="E1019" i="16" s="1"/>
  <c r="E1020" i="16" s="1" a="1"/>
  <c r="E1020" i="16" s="1"/>
  <c r="E1021" i="16" s="1" a="1"/>
  <c r="E1021" i="16" s="1"/>
  <c r="E1022" i="16" s="1" a="1"/>
  <c r="E1022" i="16" s="1"/>
  <c r="E1023" i="16" s="1" a="1"/>
  <c r="E1023" i="16" s="1"/>
  <c r="E1024" i="16" s="1" a="1"/>
  <c r="E1024" i="16" s="1"/>
  <c r="E1025" i="16" s="1" a="1"/>
  <c r="E1025" i="16" s="1"/>
  <c r="E1026" i="16" s="1" a="1"/>
  <c r="E1026" i="16" s="1"/>
  <c r="E1027" i="16" s="1" a="1"/>
  <c r="E1027" i="16" s="1"/>
  <c r="E1028" i="16" s="1" a="1"/>
  <c r="E1028" i="16" s="1"/>
  <c r="E1029" i="16" s="1" a="1"/>
  <c r="E1029" i="16" s="1"/>
  <c r="E1030" i="16" s="1" a="1"/>
  <c r="E1030" i="16" s="1"/>
  <c r="E1031" i="16" s="1" a="1"/>
  <c r="E1031" i="16" s="1"/>
  <c r="E1032" i="16" s="1" a="1"/>
  <c r="E1032" i="16" s="1"/>
  <c r="E1033" i="16" s="1" a="1"/>
  <c r="E1033" i="16" s="1"/>
  <c r="E1034" i="16" s="1" a="1"/>
  <c r="E1034" i="16" s="1"/>
  <c r="E1035" i="16" s="1" a="1"/>
  <c r="E1035" i="16" s="1"/>
  <c r="E1036" i="16" s="1" a="1"/>
  <c r="E1036" i="16" s="1"/>
  <c r="E1037" i="16" s="1" a="1"/>
  <c r="E1037" i="16" s="1"/>
  <c r="E1038" i="16" s="1" a="1"/>
  <c r="E1038" i="16" s="1"/>
  <c r="E1039" i="16" s="1" a="1"/>
  <c r="E1039" i="16" s="1"/>
  <c r="E1040" i="16" s="1" a="1"/>
  <c r="E1040" i="16" s="1"/>
  <c r="E1041" i="16" s="1" a="1"/>
  <c r="E1041" i="16" s="1"/>
  <c r="E1042" i="16" s="1" a="1"/>
  <c r="E1042" i="16" s="1"/>
  <c r="E1043" i="16" s="1" a="1"/>
  <c r="E1043" i="16" s="1"/>
  <c r="E1044" i="16" s="1" a="1"/>
  <c r="E1044" i="16" s="1"/>
  <c r="E1045" i="16" s="1" a="1"/>
  <c r="E1045" i="16" s="1"/>
  <c r="E1046" i="16" s="1" a="1"/>
  <c r="E1046" i="16" s="1"/>
  <c r="E1047" i="16" s="1" a="1"/>
  <c r="E1047" i="16" s="1"/>
  <c r="E1048" i="16" s="1" a="1"/>
  <c r="E1048" i="16" s="1"/>
  <c r="E1049" i="16" s="1" a="1"/>
  <c r="E1049" i="16" s="1"/>
  <c r="E1050" i="16" s="1" a="1"/>
  <c r="E1050" i="16" s="1"/>
  <c r="I909" i="16" l="1" a="1"/>
  <c r="I909" i="16" s="1"/>
  <c r="I910" i="16" s="1" a="1"/>
  <c r="I910" i="16" s="1"/>
  <c r="I911" i="16" s="1" a="1"/>
  <c r="I911" i="16" s="1"/>
  <c r="I912" i="16" s="1" a="1"/>
  <c r="I912" i="16" s="1"/>
  <c r="I913" i="16" s="1" a="1"/>
  <c r="I913" i="16" s="1"/>
  <c r="I914" i="16" s="1" a="1"/>
  <c r="I914" i="16" s="1"/>
  <c r="I915" i="16" s="1" a="1"/>
  <c r="I915" i="16" s="1"/>
  <c r="I916" i="16" s="1" a="1"/>
  <c r="I916" i="16" s="1"/>
  <c r="I917" i="16" s="1" a="1"/>
  <c r="I917" i="16" s="1"/>
  <c r="I918" i="16" s="1" a="1"/>
  <c r="I918" i="16" s="1"/>
  <c r="I919" i="16" s="1" a="1"/>
  <c r="I919" i="16" s="1"/>
  <c r="I920" i="16" s="1" a="1"/>
  <c r="I920" i="16" s="1"/>
  <c r="I921" i="16" s="1" a="1"/>
  <c r="I921" i="16" s="1"/>
  <c r="I922" i="16" s="1" a="1"/>
  <c r="I922" i="16" s="1"/>
  <c r="I923" i="16" s="1" a="1"/>
  <c r="I923" i="16" s="1"/>
  <c r="I924" i="16" s="1" a="1"/>
  <c r="I924" i="16" s="1"/>
  <c r="I925" i="16" s="1" a="1"/>
  <c r="I925" i="16" s="1"/>
  <c r="I926" i="16" s="1" a="1"/>
  <c r="I926" i="16" s="1"/>
  <c r="I927" i="16" s="1" a="1"/>
  <c r="I927" i="16" s="1"/>
  <c r="I928" i="16" s="1" a="1"/>
  <c r="I928" i="16" s="1"/>
  <c r="I929" i="16" s="1" a="1"/>
  <c r="I929" i="16" s="1"/>
  <c r="I930" i="16" s="1" a="1"/>
  <c r="I930" i="16" s="1"/>
  <c r="I931" i="16" s="1" a="1"/>
  <c r="I931" i="16" s="1"/>
  <c r="I932" i="16" s="1" a="1"/>
  <c r="I932" i="16" s="1"/>
  <c r="I933" i="16" s="1" a="1"/>
  <c r="I933" i="16" s="1"/>
  <c r="I934" i="16" s="1" a="1"/>
  <c r="I934" i="16" s="1"/>
  <c r="I935" i="16" s="1" a="1"/>
  <c r="I935" i="16" s="1"/>
  <c r="I936" i="16" s="1" a="1"/>
  <c r="I936" i="16" s="1"/>
  <c r="I937" i="16" s="1" a="1"/>
  <c r="I937" i="16" s="1"/>
  <c r="I938" i="16" s="1" a="1"/>
  <c r="I938" i="16" s="1"/>
  <c r="I939" i="16" s="1" a="1"/>
  <c r="I939" i="16" s="1"/>
  <c r="I940" i="16" s="1" a="1"/>
  <c r="I940" i="16" s="1"/>
  <c r="I941" i="16" s="1" a="1"/>
  <c r="I941" i="16" s="1"/>
  <c r="I942" i="16" s="1" a="1"/>
  <c r="I942" i="16" s="1"/>
  <c r="I943" i="16" s="1" a="1"/>
  <c r="I943" i="16" s="1"/>
  <c r="I944" i="16" s="1" a="1"/>
  <c r="I944" i="16" s="1"/>
  <c r="I945" i="16" s="1" a="1"/>
  <c r="I945" i="16" s="1"/>
  <c r="I946" i="16" s="1" a="1"/>
  <c r="I946" i="16" s="1"/>
  <c r="I947" i="16" s="1" a="1"/>
  <c r="I947" i="16" s="1"/>
  <c r="I948" i="16" s="1" a="1"/>
  <c r="I948" i="16" s="1"/>
  <c r="I949" i="16" s="1" a="1"/>
  <c r="I949" i="16" s="1"/>
  <c r="I950" i="16" s="1" a="1"/>
  <c r="I950" i="16" s="1"/>
  <c r="I951" i="16" s="1" a="1"/>
  <c r="I951" i="16" s="1"/>
  <c r="I952" i="16" s="1" a="1"/>
  <c r="I952" i="16" s="1"/>
  <c r="I953" i="16" s="1" a="1"/>
  <c r="I953" i="16" s="1"/>
  <c r="I954" i="16" s="1" a="1"/>
  <c r="I954" i="16" s="1"/>
  <c r="I955" i="16" s="1" a="1"/>
  <c r="I955" i="16" s="1"/>
  <c r="I956" i="16" s="1" a="1"/>
  <c r="I956" i="16" s="1"/>
  <c r="I957" i="16" s="1" a="1"/>
  <c r="I957" i="16" s="1"/>
  <c r="I958" i="16" s="1" a="1"/>
  <c r="I958" i="16" s="1"/>
  <c r="I959" i="16" s="1" a="1"/>
  <c r="I959" i="16" s="1"/>
  <c r="I960" i="16" s="1" a="1"/>
  <c r="I960" i="16" s="1"/>
  <c r="I961" i="16" s="1" a="1"/>
  <c r="I961" i="16" s="1"/>
  <c r="I962" i="16" s="1" a="1"/>
  <c r="I962" i="16" s="1"/>
  <c r="I963" i="16" s="1" a="1"/>
  <c r="I963" i="16" s="1"/>
  <c r="I964" i="16" s="1" a="1"/>
  <c r="I964" i="16" s="1"/>
  <c r="I965" i="16" s="1" a="1"/>
  <c r="I965" i="16" s="1"/>
  <c r="I966" i="16" s="1" a="1"/>
  <c r="I966" i="16" s="1"/>
  <c r="I967" i="16" s="1" a="1"/>
  <c r="I967" i="16" s="1"/>
  <c r="I968" i="16" s="1" a="1"/>
  <c r="I968" i="16" s="1"/>
  <c r="I969" i="16" s="1" a="1"/>
  <c r="I969" i="16" s="1"/>
  <c r="I970" i="16" s="1" a="1"/>
  <c r="I970" i="16" s="1"/>
  <c r="I971" i="16" s="1" a="1"/>
  <c r="I971" i="16" s="1"/>
  <c r="I972" i="16" s="1" a="1"/>
  <c r="I972" i="16" s="1"/>
  <c r="I973" i="16" s="1" a="1"/>
  <c r="I973" i="16" s="1"/>
  <c r="I974" i="16" s="1" a="1"/>
  <c r="I974" i="16" s="1"/>
  <c r="I975" i="16" s="1" a="1"/>
  <c r="I975" i="16" s="1"/>
  <c r="I976" i="16" s="1" a="1"/>
  <c r="I976" i="16" s="1"/>
  <c r="I977" i="16" s="1" a="1"/>
  <c r="I977" i="16" s="1"/>
  <c r="I978" i="16" s="1" a="1"/>
  <c r="I978" i="16" s="1"/>
  <c r="I979" i="16" s="1" a="1"/>
  <c r="I979" i="16" s="1"/>
  <c r="I980" i="16" s="1" a="1"/>
  <c r="I980" i="16" s="1"/>
  <c r="I981" i="16" s="1" a="1"/>
  <c r="I981" i="16" s="1"/>
  <c r="I982" i="16" s="1" a="1"/>
  <c r="I982" i="16" s="1"/>
  <c r="I983" i="16" s="1" a="1"/>
  <c r="I983" i="16" s="1"/>
  <c r="I984" i="16" s="1" a="1"/>
  <c r="I984" i="16" s="1"/>
  <c r="I985" i="16" s="1" a="1"/>
  <c r="I985" i="16" s="1"/>
  <c r="I986" i="16" s="1" a="1"/>
  <c r="I986" i="16" s="1"/>
  <c r="I987" i="16" s="1" a="1"/>
  <c r="I987" i="16" s="1"/>
  <c r="I988" i="16" s="1" a="1"/>
  <c r="I988" i="16" s="1"/>
  <c r="I989" i="16" s="1" a="1"/>
  <c r="I989" i="16" s="1"/>
  <c r="I990" i="16" s="1" a="1"/>
  <c r="I990" i="16" s="1"/>
  <c r="I991" i="16" s="1" a="1"/>
  <c r="I991" i="16" s="1"/>
  <c r="I992" i="16" s="1" a="1"/>
  <c r="I992" i="16" s="1"/>
  <c r="I993" i="16" s="1" a="1"/>
  <c r="I993" i="16" s="1"/>
  <c r="I994" i="16" s="1" a="1"/>
  <c r="I994" i="16" s="1"/>
  <c r="I995" i="16" s="1" a="1"/>
  <c r="I995" i="16" s="1"/>
  <c r="I996" i="16" s="1" a="1"/>
  <c r="I996" i="16" s="1"/>
  <c r="I997" i="16" s="1" a="1"/>
  <c r="I997" i="16" s="1"/>
  <c r="I998" i="16" s="1" a="1"/>
  <c r="I998" i="16" s="1"/>
  <c r="I999" i="16" s="1" a="1"/>
  <c r="I999" i="16" s="1"/>
  <c r="I1000" i="16" s="1" a="1"/>
  <c r="I1000" i="16" s="1"/>
  <c r="I1001" i="16" s="1" a="1"/>
  <c r="I1001" i="16" s="1"/>
  <c r="I1002" i="16" s="1" a="1"/>
  <c r="I1002" i="16" s="1"/>
  <c r="I1003" i="16" s="1" a="1"/>
  <c r="I1003" i="16" s="1"/>
  <c r="I1004" i="16" s="1" a="1"/>
  <c r="I1004" i="16" s="1"/>
  <c r="I1005" i="16" s="1" a="1"/>
  <c r="I1005" i="16" s="1"/>
  <c r="I1006" i="16" s="1" a="1"/>
  <c r="I1006" i="16" s="1"/>
  <c r="I1007" i="16" s="1" a="1"/>
  <c r="I1007" i="16" s="1"/>
  <c r="I1008" i="16" s="1" a="1"/>
  <c r="I1008" i="16" s="1"/>
  <c r="I1009" i="16" s="1" a="1"/>
  <c r="I1009" i="16" s="1"/>
  <c r="I1010" i="16" s="1" a="1"/>
  <c r="I1010" i="16" s="1"/>
  <c r="I1011" i="16" s="1" a="1"/>
  <c r="I1011" i="16" s="1"/>
  <c r="I1012" i="16" s="1" a="1"/>
  <c r="I1012" i="16" s="1"/>
  <c r="I1013" i="16" s="1" a="1"/>
  <c r="I1013" i="16" s="1"/>
  <c r="I1014" i="16" s="1" a="1"/>
  <c r="I1014" i="16" s="1"/>
  <c r="I1015" i="16" s="1" a="1"/>
  <c r="I1015" i="16" s="1"/>
  <c r="I1016" i="16" s="1" a="1"/>
  <c r="I1016" i="16" s="1"/>
  <c r="I1017" i="16" s="1" a="1"/>
  <c r="I1017" i="16" s="1"/>
  <c r="I1018" i="16" s="1" a="1"/>
  <c r="I1018" i="16" s="1"/>
  <c r="I1019" i="16" s="1" a="1"/>
  <c r="I1019" i="16" s="1"/>
  <c r="I1020" i="16" s="1" a="1"/>
  <c r="I1020" i="16" s="1"/>
  <c r="I1021" i="16" s="1" a="1"/>
  <c r="I1021" i="16" s="1"/>
  <c r="I1022" i="16" s="1" a="1"/>
  <c r="I1022" i="16" s="1"/>
  <c r="I1023" i="16" s="1" a="1"/>
  <c r="I1023" i="16" s="1"/>
  <c r="I1024" i="16" s="1" a="1"/>
  <c r="I1024" i="16" s="1"/>
  <c r="I1025" i="16" s="1" a="1"/>
  <c r="I1025" i="16" s="1"/>
  <c r="I1026" i="16" s="1" a="1"/>
  <c r="I1026" i="16" s="1"/>
  <c r="I1027" i="16" s="1" a="1"/>
  <c r="I1027" i="16" s="1"/>
  <c r="I1028" i="16" s="1" a="1"/>
  <c r="I1028" i="16" s="1"/>
  <c r="I1029" i="16" s="1" a="1"/>
  <c r="I1029" i="16" s="1"/>
  <c r="I1030" i="16" s="1" a="1"/>
  <c r="I1030" i="16" s="1"/>
  <c r="I1031" i="16" s="1" a="1"/>
  <c r="I1031" i="16" s="1"/>
  <c r="I1032" i="16" s="1" a="1"/>
  <c r="I1032" i="16" s="1"/>
  <c r="I1033" i="16" s="1" a="1"/>
  <c r="I1033" i="16" s="1"/>
  <c r="I1034" i="16" s="1" a="1"/>
  <c r="I1034" i="16" s="1"/>
  <c r="I1035" i="16" s="1" a="1"/>
  <c r="I1035" i="16" s="1"/>
  <c r="I1036" i="16" s="1" a="1"/>
  <c r="I1036" i="16" s="1"/>
  <c r="I1037" i="16" s="1" a="1"/>
  <c r="I1037" i="16" s="1"/>
  <c r="I1038" i="16" s="1" a="1"/>
  <c r="I1038" i="16" s="1"/>
  <c r="I1039" i="16" s="1" a="1"/>
  <c r="I1039" i="16" s="1"/>
  <c r="I1040" i="16" s="1" a="1"/>
  <c r="I1040" i="16" s="1"/>
  <c r="I1041" i="16" s="1" a="1"/>
  <c r="I1041" i="16" s="1"/>
  <c r="I1042" i="16" s="1" a="1"/>
  <c r="I1042" i="16" s="1"/>
  <c r="I1043" i="16" s="1" a="1"/>
  <c r="I1043" i="16" s="1"/>
  <c r="I1044" i="16" s="1" a="1"/>
  <c r="I1044" i="16" s="1"/>
  <c r="I1045" i="16" s="1" a="1"/>
  <c r="I1045" i="16" s="1"/>
  <c r="I1046" i="16" s="1" a="1"/>
  <c r="I1046" i="16" s="1"/>
  <c r="I1047" i="16" s="1" a="1"/>
  <c r="I1047" i="16" s="1"/>
  <c r="I1048" i="16" s="1" a="1"/>
  <c r="I1048" i="16" s="1"/>
  <c r="I1049" i="16" s="1" a="1"/>
  <c r="I1049" i="16" s="1"/>
  <c r="I1050" i="16" s="1" a="1"/>
  <c r="I1050" i="16" s="1"/>
  <c r="E1051" i="16" a="1"/>
  <c r="E1051" i="16" s="1"/>
  <c r="E1052" i="16" s="1" a="1"/>
  <c r="E1052" i="16" s="1"/>
  <c r="I1051" i="16" l="1" a="1"/>
  <c r="I1051" i="16" s="1"/>
  <c r="E1053" i="16" a="1"/>
  <c r="E1053" i="16" s="1"/>
  <c r="I1052" i="16" l="1" a="1"/>
  <c r="I1052" i="16" s="1"/>
  <c r="E1054" i="16" a="1"/>
  <c r="E1054" i="16" s="1"/>
  <c r="I1053" i="16" l="1" a="1"/>
  <c r="I1053" i="16" s="1"/>
  <c r="E1055" i="16" a="1"/>
  <c r="E1055" i="16" s="1"/>
  <c r="I1054" i="16" l="1" a="1"/>
  <c r="I1054" i="16" s="1"/>
  <c r="I1055" i="16" s="1" a="1"/>
  <c r="I1055" i="16" s="1"/>
  <c r="E1056" i="16" a="1"/>
  <c r="E1056" i="16" s="1"/>
  <c r="E1057" i="16" s="1" a="1"/>
  <c r="E1057" i="16" s="1"/>
  <c r="E1058" i="16" s="1" a="1"/>
  <c r="E1058" i="16" s="1"/>
  <c r="E1059" i="16" s="1" a="1"/>
  <c r="E1059" i="16" s="1"/>
  <c r="E1060" i="16" s="1" a="1"/>
  <c r="E1060" i="16" s="1"/>
  <c r="E1061" i="16" s="1" a="1"/>
  <c r="E1061" i="16" s="1"/>
  <c r="E1062" i="16" s="1" a="1"/>
  <c r="E1062" i="16" s="1"/>
  <c r="E1063" i="16" s="1" a="1"/>
  <c r="E1063" i="16" s="1"/>
  <c r="E1064" i="16" s="1" a="1"/>
  <c r="E1064" i="16" s="1"/>
  <c r="E1065" i="16" s="1" a="1"/>
  <c r="E1065" i="16" s="1"/>
  <c r="E1066" i="16" s="1" a="1"/>
  <c r="E1066" i="16" s="1"/>
  <c r="E1067" i="16" s="1" a="1"/>
  <c r="E1067" i="16" s="1"/>
  <c r="E1068" i="16" s="1" a="1"/>
  <c r="E1068" i="16" s="1"/>
  <c r="E1069" i="16" s="1" a="1"/>
  <c r="E1069" i="16" s="1"/>
  <c r="E1070" i="16" s="1" a="1"/>
  <c r="E1070" i="16" s="1"/>
  <c r="E1071" i="16" s="1" a="1"/>
  <c r="E1071" i="16" s="1"/>
  <c r="E1072" i="16" s="1" a="1"/>
  <c r="E1072" i="16" s="1"/>
  <c r="E1073" i="16" s="1" a="1"/>
  <c r="E1073" i="16" s="1"/>
  <c r="E1074" i="16" s="1" a="1"/>
  <c r="E1074" i="16" s="1"/>
  <c r="E1075" i="16" s="1" a="1"/>
  <c r="E1075" i="16" s="1"/>
  <c r="E1076" i="16" s="1" a="1"/>
  <c r="E1076" i="16" s="1"/>
  <c r="E1077" i="16" s="1" a="1"/>
  <c r="E1077" i="16" s="1"/>
  <c r="E1078" i="16" s="1" a="1"/>
  <c r="E1078" i="16" s="1"/>
  <c r="E1079" i="16" s="1" a="1"/>
  <c r="E1079" i="16" s="1"/>
  <c r="E1080" i="16" s="1" a="1"/>
  <c r="E1080" i="16" s="1"/>
  <c r="E1081" i="16" s="1" a="1"/>
  <c r="E1081" i="16" s="1"/>
  <c r="E1082" i="16" s="1" a="1"/>
  <c r="E1082" i="16" s="1"/>
  <c r="E1083" i="16" s="1" a="1"/>
  <c r="E1083" i="16" s="1"/>
  <c r="E1084" i="16" s="1" a="1"/>
  <c r="E1084" i="16" s="1"/>
  <c r="E1085" i="16" s="1" a="1"/>
  <c r="E1085" i="16" s="1"/>
  <c r="E1086" i="16" s="1" a="1"/>
  <c r="E1086" i="16" s="1"/>
  <c r="E1087" i="16" s="1" a="1"/>
  <c r="E1087" i="16" s="1"/>
  <c r="E1088" i="16" s="1" a="1"/>
  <c r="E1088" i="16" s="1"/>
  <c r="E1089" i="16" s="1" a="1"/>
  <c r="E1089" i="16" s="1"/>
  <c r="E1090" i="16" s="1" a="1"/>
  <c r="E1090" i="16" s="1"/>
  <c r="E1091" i="16" s="1" a="1"/>
  <c r="E1091" i="16" s="1"/>
  <c r="E1092" i="16" s="1" a="1"/>
  <c r="E1092" i="16" s="1"/>
  <c r="E1093" i="16" s="1" a="1"/>
  <c r="E1093" i="16" s="1"/>
  <c r="E1094" i="16" s="1" a="1"/>
  <c r="E1094" i="16" s="1"/>
  <c r="E1095" i="16" s="1" a="1"/>
  <c r="E1095" i="16" s="1"/>
  <c r="E1096" i="16" s="1" a="1"/>
  <c r="E1096" i="16" s="1"/>
  <c r="E1097" i="16" s="1" a="1"/>
  <c r="E1097" i="16" s="1"/>
  <c r="E1098" i="16" s="1" a="1"/>
  <c r="E1098" i="16" s="1"/>
  <c r="E1099" i="16" s="1" a="1"/>
  <c r="E1099" i="16" s="1"/>
  <c r="E1100" i="16" s="1" a="1"/>
  <c r="E1100" i="16" s="1"/>
  <c r="E1101" i="16" s="1" a="1"/>
  <c r="E1101" i="16" s="1"/>
  <c r="E1102" i="16" s="1" a="1"/>
  <c r="E1102" i="16" s="1"/>
  <c r="E1103" i="16" s="1" a="1"/>
  <c r="E1103" i="16" s="1"/>
  <c r="E1104" i="16" s="1" a="1"/>
  <c r="E1104" i="16" s="1"/>
  <c r="E1105" i="16" s="1" a="1"/>
  <c r="E1105" i="16" s="1"/>
  <c r="E1106" i="16" s="1" a="1"/>
  <c r="E1106" i="16" s="1"/>
  <c r="E1107" i="16" s="1" a="1"/>
  <c r="E1107" i="16" s="1"/>
  <c r="E1108" i="16" s="1" a="1"/>
  <c r="E1108" i="16" s="1"/>
  <c r="E1109" i="16" s="1" a="1"/>
  <c r="E1109" i="16" s="1"/>
  <c r="E1110" i="16" s="1" a="1"/>
  <c r="E1110" i="16" s="1"/>
  <c r="E1111" i="16" s="1" a="1"/>
  <c r="E1111" i="16" s="1"/>
  <c r="E1112" i="16" s="1" a="1"/>
  <c r="E1112" i="16" s="1"/>
  <c r="E1113" i="16" s="1" a="1"/>
  <c r="E1113" i="16" s="1"/>
  <c r="E1114" i="16" s="1" a="1"/>
  <c r="E1114" i="16" s="1"/>
  <c r="E1115" i="16" s="1" a="1"/>
  <c r="E1115" i="16" s="1"/>
  <c r="E1116" i="16" s="1" a="1"/>
  <c r="E1116" i="16" s="1"/>
  <c r="E1117" i="16" s="1" a="1"/>
  <c r="E1117" i="16" s="1"/>
  <c r="E1118" i="16" s="1" a="1"/>
  <c r="E1118" i="16" s="1"/>
  <c r="E1119" i="16" s="1" a="1"/>
  <c r="E1119" i="16" s="1"/>
  <c r="E1120" i="16" s="1" a="1"/>
  <c r="E1120" i="16" s="1"/>
  <c r="E1121" i="16" s="1" a="1"/>
  <c r="E1121" i="16" s="1"/>
  <c r="E1122" i="16" s="1" a="1"/>
  <c r="E1122" i="16" s="1"/>
  <c r="E1123" i="16" s="1" a="1"/>
  <c r="E1123" i="16" s="1"/>
  <c r="E1124" i="16" s="1" a="1"/>
  <c r="E1124" i="16" s="1"/>
  <c r="E1125" i="16" s="1" a="1"/>
  <c r="E1125" i="16" s="1"/>
  <c r="E1126" i="16" s="1" a="1"/>
  <c r="E1126" i="16" s="1"/>
  <c r="E1127" i="16" s="1" a="1"/>
  <c r="E1127" i="16" s="1"/>
  <c r="E1128" i="16" s="1" a="1"/>
  <c r="E1128" i="16" s="1"/>
  <c r="E1129" i="16" s="1" a="1"/>
  <c r="E1129" i="16" s="1"/>
  <c r="E1130" i="16" s="1" a="1"/>
  <c r="E1130" i="16" s="1"/>
  <c r="E1131" i="16" s="1" a="1"/>
  <c r="E1131" i="16" s="1"/>
  <c r="E1132" i="16" s="1" a="1"/>
  <c r="E1132" i="16" s="1"/>
  <c r="E1133" i="16" s="1" a="1"/>
  <c r="E1133" i="16" s="1"/>
  <c r="E1134" i="16" s="1" a="1"/>
  <c r="E1134" i="16" s="1"/>
  <c r="E1135" i="16" s="1" a="1"/>
  <c r="E1135" i="16" s="1"/>
  <c r="E1136" i="16" s="1" a="1"/>
  <c r="E1136" i="16" s="1"/>
  <c r="E1137" i="16" s="1" a="1"/>
  <c r="E1137" i="16" s="1"/>
  <c r="E1138" i="16" s="1" a="1"/>
  <c r="E1138" i="16" s="1"/>
  <c r="E1139" i="16" s="1" a="1"/>
  <c r="E1139" i="16" s="1"/>
  <c r="E1140" i="16" s="1" a="1"/>
  <c r="E1140" i="16" s="1"/>
  <c r="E1141" i="16" s="1" a="1"/>
  <c r="E1141" i="16" s="1"/>
  <c r="E1142" i="16" s="1" a="1"/>
  <c r="E1142" i="16" s="1"/>
  <c r="E1143" i="16" s="1" a="1"/>
  <c r="E1143" i="16" s="1"/>
  <c r="E1144" i="16" s="1" a="1"/>
  <c r="E1144" i="16" s="1"/>
  <c r="E1145" i="16" s="1" a="1"/>
  <c r="E1145" i="16" s="1"/>
  <c r="E1146" i="16" s="1" a="1"/>
  <c r="E1146" i="16" s="1"/>
  <c r="E1147" i="16" s="1" a="1"/>
  <c r="E1147" i="16" s="1"/>
  <c r="E1148" i="16" s="1" a="1"/>
  <c r="E1148" i="16" s="1"/>
  <c r="E1149" i="16" s="1" a="1"/>
  <c r="E1149" i="16" s="1"/>
  <c r="E1150" i="16" s="1" a="1"/>
  <c r="E1150" i="16" s="1"/>
  <c r="E1151" i="16" s="1" a="1"/>
  <c r="E1151" i="16" s="1"/>
  <c r="E1152" i="16" s="1" a="1"/>
  <c r="E1152" i="16" s="1"/>
  <c r="E1153" i="16" s="1" a="1"/>
  <c r="E1153" i="16" s="1"/>
  <c r="E1154" i="16" s="1" a="1"/>
  <c r="E1154" i="16" s="1"/>
  <c r="E1155" i="16" s="1" a="1"/>
  <c r="E1155" i="16" s="1"/>
  <c r="E1156" i="16" s="1" a="1"/>
  <c r="E1156" i="16" s="1"/>
  <c r="E1157" i="16" s="1" a="1"/>
  <c r="E1157" i="16" s="1"/>
  <c r="E1158" i="16" s="1" a="1"/>
  <c r="E1158" i="16" s="1"/>
  <c r="E1159" i="16" s="1" a="1"/>
  <c r="E1159" i="16" s="1"/>
  <c r="E1160" i="16" s="1" a="1"/>
  <c r="E1160" i="16" s="1"/>
  <c r="E1161" i="16" s="1" a="1"/>
  <c r="E1161" i="16" s="1"/>
  <c r="E1162" i="16" s="1" a="1"/>
  <c r="E1162" i="16" s="1"/>
  <c r="E1163" i="16" s="1" a="1"/>
  <c r="E1163" i="16" s="1"/>
  <c r="E1164" i="16" s="1" a="1"/>
  <c r="E1164" i="16" s="1"/>
  <c r="E1165" i="16" s="1" a="1"/>
  <c r="E1165" i="16" s="1"/>
  <c r="E1166" i="16" s="1" a="1"/>
  <c r="E1166" i="16" s="1"/>
  <c r="E1167" i="16" s="1" a="1"/>
  <c r="E1167" i="16" s="1"/>
  <c r="E1168" i="16" s="1" a="1"/>
  <c r="E1168" i="16" s="1"/>
  <c r="E1169" i="16" s="1" a="1"/>
  <c r="E1169" i="16" s="1"/>
  <c r="E1170" i="16" s="1" a="1"/>
  <c r="E1170" i="16" s="1"/>
  <c r="E1171" i="16" s="1" a="1"/>
  <c r="E1171" i="16" s="1"/>
  <c r="E1172" i="16" s="1" a="1"/>
  <c r="E1172" i="16" s="1"/>
  <c r="E1173" i="16" s="1" a="1"/>
  <c r="E1173" i="16" s="1"/>
  <c r="E1174" i="16" s="1" a="1"/>
  <c r="E1174" i="16" s="1"/>
  <c r="E1175" i="16" s="1" a="1"/>
  <c r="E1175" i="16" s="1"/>
  <c r="E1176" i="16" s="1" a="1"/>
  <c r="E1176" i="16" s="1"/>
  <c r="E1177" i="16" s="1" a="1"/>
  <c r="E1177" i="16" s="1"/>
  <c r="E1178" i="16" s="1" a="1"/>
  <c r="E1178" i="16" s="1"/>
  <c r="E1179" i="16" s="1" a="1"/>
  <c r="E1179" i="16" s="1"/>
  <c r="E1180" i="16" s="1" a="1"/>
  <c r="E1180" i="16" s="1"/>
  <c r="E1181" i="16" s="1" a="1"/>
  <c r="E1181" i="16" s="1"/>
  <c r="E1182" i="16" s="1" a="1"/>
  <c r="E1182" i="16" s="1"/>
  <c r="E1183" i="16" s="1" a="1"/>
  <c r="E1183" i="16" s="1"/>
  <c r="E1184" i="16" s="1" a="1"/>
  <c r="E1184" i="16" s="1"/>
  <c r="E1185" i="16" s="1" a="1"/>
  <c r="E1185" i="16" s="1"/>
  <c r="E1186" i="16" s="1" a="1"/>
  <c r="E1186" i="16" s="1"/>
  <c r="E1187" i="16" s="1" a="1"/>
  <c r="E1187" i="16" s="1"/>
  <c r="E1188" i="16" s="1" a="1"/>
  <c r="E1188" i="16" s="1"/>
  <c r="E1189" i="16" s="1" a="1"/>
  <c r="E1189" i="16" s="1"/>
  <c r="E1190" i="16" s="1" a="1"/>
  <c r="E1190" i="16" s="1"/>
  <c r="E1191" i="16" s="1" a="1"/>
  <c r="E1191" i="16" s="1"/>
  <c r="E1192" i="16" s="1" a="1"/>
  <c r="E1192" i="16" s="1"/>
  <c r="E1193" i="16" s="1" a="1"/>
  <c r="E1193" i="16" s="1"/>
  <c r="E1194" i="16" s="1" a="1"/>
  <c r="E1194" i="16" s="1"/>
  <c r="E1195" i="16" s="1" a="1"/>
  <c r="E1195" i="16" s="1"/>
  <c r="E1196" i="16" s="1" a="1"/>
  <c r="E1196" i="16" s="1"/>
  <c r="E1197" i="16" s="1" a="1"/>
  <c r="E1197" i="16" s="1"/>
  <c r="E1198" i="16" s="1" a="1"/>
  <c r="E1198" i="16" s="1"/>
  <c r="E1199" i="16" s="1" a="1"/>
  <c r="E1199" i="16" s="1"/>
  <c r="E1200" i="16" s="1" a="1"/>
  <c r="E1200" i="16" s="1"/>
  <c r="I1056" i="16" l="1" a="1"/>
  <c r="I1056" i="16" s="1"/>
  <c r="E1201" i="16" a="1"/>
  <c r="E1201" i="16" s="1"/>
  <c r="E1202" i="16" s="1" a="1"/>
  <c r="E1202" i="16" s="1"/>
  <c r="I1057" i="16" l="1" a="1"/>
  <c r="I1057" i="16" s="1"/>
  <c r="I1058" i="16" s="1" a="1"/>
  <c r="I1058" i="16" s="1"/>
  <c r="I1059" i="16" s="1" a="1"/>
  <c r="I1059" i="16" s="1"/>
  <c r="I1060" i="16" s="1" a="1"/>
  <c r="I1060" i="16" s="1"/>
  <c r="I1061" i="16" s="1" a="1"/>
  <c r="I1061" i="16" s="1"/>
  <c r="I1062" i="16" s="1" a="1"/>
  <c r="I1062" i="16" s="1"/>
  <c r="I1063" i="16" s="1" a="1"/>
  <c r="I1063" i="16" s="1"/>
  <c r="I1064" i="16" s="1" a="1"/>
  <c r="I1064" i="16" s="1"/>
  <c r="I1065" i="16" s="1" a="1"/>
  <c r="I1065" i="16" s="1"/>
  <c r="I1066" i="16" s="1" a="1"/>
  <c r="I1066" i="16" s="1"/>
  <c r="I1067" i="16" s="1" a="1"/>
  <c r="I1067" i="16" s="1"/>
  <c r="I1068" i="16" s="1" a="1"/>
  <c r="I1068" i="16" s="1"/>
  <c r="I1069" i="16" s="1" a="1"/>
  <c r="I1069" i="16" s="1"/>
  <c r="I1070" i="16" s="1" a="1"/>
  <c r="I1070" i="16" s="1"/>
  <c r="I1071" i="16" s="1" a="1"/>
  <c r="I1071" i="16" s="1"/>
  <c r="I1072" i="16" s="1" a="1"/>
  <c r="I1072" i="16" s="1"/>
  <c r="I1073" i="16" s="1" a="1"/>
  <c r="I1073" i="16" s="1"/>
  <c r="I1074" i="16" s="1" a="1"/>
  <c r="I1074" i="16" s="1"/>
  <c r="I1075" i="16" s="1" a="1"/>
  <c r="I1075" i="16" s="1"/>
  <c r="I1076" i="16" s="1" a="1"/>
  <c r="I1076" i="16" s="1"/>
  <c r="I1077" i="16" s="1" a="1"/>
  <c r="I1077" i="16" s="1"/>
  <c r="I1078" i="16" s="1" a="1"/>
  <c r="I1078" i="16" s="1"/>
  <c r="I1079" i="16" s="1" a="1"/>
  <c r="I1079" i="16" s="1"/>
  <c r="I1080" i="16" s="1" a="1"/>
  <c r="I1080" i="16" s="1"/>
  <c r="I1081" i="16" s="1" a="1"/>
  <c r="I1081" i="16" s="1"/>
  <c r="I1082" i="16" s="1" a="1"/>
  <c r="I1082" i="16" s="1"/>
  <c r="I1083" i="16" s="1" a="1"/>
  <c r="I1083" i="16" s="1"/>
  <c r="I1084" i="16" s="1" a="1"/>
  <c r="I1084" i="16" s="1"/>
  <c r="I1085" i="16" s="1" a="1"/>
  <c r="I1085" i="16" s="1"/>
  <c r="I1086" i="16" s="1" a="1"/>
  <c r="I1086" i="16" s="1"/>
  <c r="I1087" i="16" s="1" a="1"/>
  <c r="I1087" i="16" s="1"/>
  <c r="I1088" i="16" s="1" a="1"/>
  <c r="I1088" i="16" s="1"/>
  <c r="I1089" i="16" s="1" a="1"/>
  <c r="I1089" i="16" s="1"/>
  <c r="I1090" i="16" s="1" a="1"/>
  <c r="I1090" i="16" s="1"/>
  <c r="I1091" i="16" s="1" a="1"/>
  <c r="I1091" i="16" s="1"/>
  <c r="I1092" i="16" s="1" a="1"/>
  <c r="I1092" i="16" s="1"/>
  <c r="I1093" i="16" s="1" a="1"/>
  <c r="I1093" i="16" s="1"/>
  <c r="I1094" i="16" s="1" a="1"/>
  <c r="I1094" i="16" s="1"/>
  <c r="I1095" i="16" s="1" a="1"/>
  <c r="I1095" i="16" s="1"/>
  <c r="I1096" i="16" s="1" a="1"/>
  <c r="I1096" i="16" s="1"/>
  <c r="I1097" i="16" s="1" a="1"/>
  <c r="I1097" i="16" s="1"/>
  <c r="I1098" i="16" s="1" a="1"/>
  <c r="I1098" i="16" s="1"/>
  <c r="I1099" i="16" s="1" a="1"/>
  <c r="I1099" i="16" s="1"/>
  <c r="I1100" i="16" s="1" a="1"/>
  <c r="I1100" i="16" s="1"/>
  <c r="I1101" i="16" s="1" a="1"/>
  <c r="I1101" i="16" s="1"/>
  <c r="I1102" i="16" s="1" a="1"/>
  <c r="I1102" i="16" s="1"/>
  <c r="I1103" i="16" s="1" a="1"/>
  <c r="I1103" i="16" s="1"/>
  <c r="I1104" i="16" s="1" a="1"/>
  <c r="I1104" i="16" s="1"/>
  <c r="I1105" i="16" s="1" a="1"/>
  <c r="I1105" i="16" s="1"/>
  <c r="I1106" i="16" s="1" a="1"/>
  <c r="I1106" i="16" s="1"/>
  <c r="I1107" i="16" s="1" a="1"/>
  <c r="I1107" i="16" s="1"/>
  <c r="I1108" i="16" s="1" a="1"/>
  <c r="I1108" i="16" s="1"/>
  <c r="I1109" i="16" s="1" a="1"/>
  <c r="I1109" i="16" s="1"/>
  <c r="I1110" i="16" s="1" a="1"/>
  <c r="I1110" i="16" s="1"/>
  <c r="I1111" i="16" s="1" a="1"/>
  <c r="I1111" i="16" s="1"/>
  <c r="I1112" i="16" s="1" a="1"/>
  <c r="I1112" i="16" s="1"/>
  <c r="I1113" i="16" s="1" a="1"/>
  <c r="I1113" i="16" s="1"/>
  <c r="I1114" i="16" s="1" a="1"/>
  <c r="I1114" i="16" s="1"/>
  <c r="I1115" i="16" s="1" a="1"/>
  <c r="I1115" i="16" s="1"/>
  <c r="I1116" i="16" s="1" a="1"/>
  <c r="I1116" i="16" s="1"/>
  <c r="I1117" i="16" s="1" a="1"/>
  <c r="I1117" i="16" s="1"/>
  <c r="I1118" i="16" s="1" a="1"/>
  <c r="I1118" i="16" s="1"/>
  <c r="I1119" i="16" s="1" a="1"/>
  <c r="I1119" i="16" s="1"/>
  <c r="I1120" i="16" s="1" a="1"/>
  <c r="I1120" i="16" s="1"/>
  <c r="I1121" i="16" s="1" a="1"/>
  <c r="I1121" i="16" s="1"/>
  <c r="I1122" i="16" s="1" a="1"/>
  <c r="I1122" i="16" s="1"/>
  <c r="I1123" i="16" s="1" a="1"/>
  <c r="I1123" i="16" s="1"/>
  <c r="I1124" i="16" s="1" a="1"/>
  <c r="I1124" i="16" s="1"/>
  <c r="I1125" i="16" s="1" a="1"/>
  <c r="I1125" i="16" s="1"/>
  <c r="I1126" i="16" s="1" a="1"/>
  <c r="I1126" i="16" s="1"/>
  <c r="I1127" i="16" s="1" a="1"/>
  <c r="I1127" i="16" s="1"/>
  <c r="I1128" i="16" s="1" a="1"/>
  <c r="I1128" i="16" s="1"/>
  <c r="I1129" i="16" s="1" a="1"/>
  <c r="I1129" i="16" s="1"/>
  <c r="I1130" i="16" s="1" a="1"/>
  <c r="I1130" i="16" s="1"/>
  <c r="I1131" i="16" s="1" a="1"/>
  <c r="I1131" i="16" s="1"/>
  <c r="I1132" i="16" s="1" a="1"/>
  <c r="I1132" i="16" s="1"/>
  <c r="I1133" i="16" s="1" a="1"/>
  <c r="I1133" i="16" s="1"/>
  <c r="I1134" i="16" s="1" a="1"/>
  <c r="I1134" i="16" s="1"/>
  <c r="I1135" i="16" s="1" a="1"/>
  <c r="I1135" i="16" s="1"/>
  <c r="I1136" i="16" s="1" a="1"/>
  <c r="I1136" i="16" s="1"/>
  <c r="I1137" i="16" s="1" a="1"/>
  <c r="I1137" i="16" s="1"/>
  <c r="I1138" i="16" s="1" a="1"/>
  <c r="I1138" i="16" s="1"/>
  <c r="I1139" i="16" s="1" a="1"/>
  <c r="I1139" i="16" s="1"/>
  <c r="I1140" i="16" s="1" a="1"/>
  <c r="I1140" i="16" s="1"/>
  <c r="I1141" i="16" s="1" a="1"/>
  <c r="I1141" i="16" s="1"/>
  <c r="I1142" i="16" s="1" a="1"/>
  <c r="I1142" i="16" s="1"/>
  <c r="I1143" i="16" s="1" a="1"/>
  <c r="I1143" i="16" s="1"/>
  <c r="I1144" i="16" s="1" a="1"/>
  <c r="I1144" i="16" s="1"/>
  <c r="I1145" i="16" s="1" a="1"/>
  <c r="I1145" i="16" s="1"/>
  <c r="I1146" i="16" s="1" a="1"/>
  <c r="I1146" i="16" s="1"/>
  <c r="I1147" i="16" s="1" a="1"/>
  <c r="I1147" i="16" s="1"/>
  <c r="I1148" i="16" s="1" a="1"/>
  <c r="I1148" i="16" s="1"/>
  <c r="I1149" i="16" s="1" a="1"/>
  <c r="I1149" i="16" s="1"/>
  <c r="I1150" i="16" s="1" a="1"/>
  <c r="I1150" i="16" s="1"/>
  <c r="I1151" i="16" s="1" a="1"/>
  <c r="I1151" i="16" s="1"/>
  <c r="I1152" i="16" s="1" a="1"/>
  <c r="I1152" i="16" s="1"/>
  <c r="I1153" i="16" s="1" a="1"/>
  <c r="I1153" i="16" s="1"/>
  <c r="I1154" i="16" s="1" a="1"/>
  <c r="I1154" i="16" s="1"/>
  <c r="I1155" i="16" s="1" a="1"/>
  <c r="I1155" i="16" s="1"/>
  <c r="I1156" i="16" s="1" a="1"/>
  <c r="I1156" i="16" s="1"/>
  <c r="I1157" i="16" s="1" a="1"/>
  <c r="I1157" i="16" s="1"/>
  <c r="I1158" i="16" s="1" a="1"/>
  <c r="I1158" i="16" s="1"/>
  <c r="I1159" i="16" s="1" a="1"/>
  <c r="I1159" i="16" s="1"/>
  <c r="I1160" i="16" s="1" a="1"/>
  <c r="I1160" i="16" s="1"/>
  <c r="I1161" i="16" s="1" a="1"/>
  <c r="I1161" i="16" s="1"/>
  <c r="I1162" i="16" s="1" a="1"/>
  <c r="I1162" i="16" s="1"/>
  <c r="I1163" i="16" s="1" a="1"/>
  <c r="I1163" i="16" s="1"/>
  <c r="I1164" i="16" s="1" a="1"/>
  <c r="I1164" i="16" s="1"/>
  <c r="I1165" i="16" s="1" a="1"/>
  <c r="I1165" i="16" s="1"/>
  <c r="I1166" i="16" s="1" a="1"/>
  <c r="I1166" i="16" s="1"/>
  <c r="I1167" i="16" s="1" a="1"/>
  <c r="I1167" i="16" s="1"/>
  <c r="I1168" i="16" s="1" a="1"/>
  <c r="I1168" i="16" s="1"/>
  <c r="I1169" i="16" s="1" a="1"/>
  <c r="I1169" i="16" s="1"/>
  <c r="I1170" i="16" s="1" a="1"/>
  <c r="I1170" i="16" s="1"/>
  <c r="I1171" i="16" s="1" a="1"/>
  <c r="I1171" i="16" s="1"/>
  <c r="I1172" i="16" s="1" a="1"/>
  <c r="I1172" i="16" s="1"/>
  <c r="I1173" i="16" s="1" a="1"/>
  <c r="I1173" i="16" s="1"/>
  <c r="I1174" i="16" s="1" a="1"/>
  <c r="I1174" i="16" s="1"/>
  <c r="I1175" i="16" s="1" a="1"/>
  <c r="I1175" i="16" s="1"/>
  <c r="I1176" i="16" s="1" a="1"/>
  <c r="I1176" i="16" s="1"/>
  <c r="I1177" i="16" s="1" a="1"/>
  <c r="I1177" i="16" s="1"/>
  <c r="I1178" i="16" s="1" a="1"/>
  <c r="I1178" i="16" s="1"/>
  <c r="I1179" i="16" s="1" a="1"/>
  <c r="I1179" i="16" s="1"/>
  <c r="I1180" i="16" s="1" a="1"/>
  <c r="I1180" i="16" s="1"/>
  <c r="I1181" i="16" s="1" a="1"/>
  <c r="I1181" i="16" s="1"/>
  <c r="I1182" i="16" s="1" a="1"/>
  <c r="I1182" i="16" s="1"/>
  <c r="I1183" i="16" s="1" a="1"/>
  <c r="I1183" i="16" s="1"/>
  <c r="I1184" i="16" s="1" a="1"/>
  <c r="I1184" i="16" s="1"/>
  <c r="I1185" i="16" s="1" a="1"/>
  <c r="I1185" i="16" s="1"/>
  <c r="I1186" i="16" s="1" a="1"/>
  <c r="I1186" i="16" s="1"/>
  <c r="I1187" i="16" s="1" a="1"/>
  <c r="I1187" i="16" s="1"/>
  <c r="I1188" i="16" s="1" a="1"/>
  <c r="I1188" i="16" s="1"/>
  <c r="I1189" i="16" s="1" a="1"/>
  <c r="I1189" i="16" s="1"/>
  <c r="I1190" i="16" s="1" a="1"/>
  <c r="I1190" i="16" s="1"/>
  <c r="I1191" i="16" s="1" a="1"/>
  <c r="I1191" i="16" s="1"/>
  <c r="I1192" i="16" s="1" a="1"/>
  <c r="I1192" i="16" s="1"/>
  <c r="I1193" i="16" s="1" a="1"/>
  <c r="I1193" i="16" s="1"/>
  <c r="I1194" i="16" s="1" a="1"/>
  <c r="I1194" i="16" s="1"/>
  <c r="I1195" i="16" s="1" a="1"/>
  <c r="I1195" i="16" s="1"/>
  <c r="I1196" i="16" s="1" a="1"/>
  <c r="I1196" i="16" s="1"/>
  <c r="I1197" i="16" s="1" a="1"/>
  <c r="I1197" i="16" s="1"/>
  <c r="I1198" i="16" s="1" a="1"/>
  <c r="I1198" i="16" s="1"/>
  <c r="I1199" i="16" s="1" a="1"/>
  <c r="I1199" i="16" s="1"/>
  <c r="I1200" i="16" s="1" a="1"/>
  <c r="I1200" i="16" s="1"/>
  <c r="E1203" i="16" a="1"/>
  <c r="E1203" i="16" s="1"/>
  <c r="I1201" i="16" l="1" a="1"/>
  <c r="I1201" i="16" s="1"/>
  <c r="I1202" i="16" s="1" a="1"/>
  <c r="I1202" i="16" s="1"/>
  <c r="E1204" i="16" a="1"/>
  <c r="E1204" i="16" s="1"/>
  <c r="I1203" i="16" l="1" a="1"/>
  <c r="I1203" i="16" s="1"/>
  <c r="E1205" i="16" a="1"/>
  <c r="E1205" i="16" s="1"/>
  <c r="E1206" i="16" s="1" a="1"/>
  <c r="E1206" i="16" s="1"/>
  <c r="I1204" i="16" l="1" a="1"/>
  <c r="I1204" i="16" s="1"/>
  <c r="E1207" i="16" a="1"/>
  <c r="E1207" i="16" s="1"/>
  <c r="E1208" i="16" s="1" a="1"/>
  <c r="E1208" i="16" s="1"/>
  <c r="E1209" i="16" s="1" a="1"/>
  <c r="E1209" i="16" s="1"/>
  <c r="E1210" i="16" s="1" a="1"/>
  <c r="E1210" i="16" s="1"/>
  <c r="E1211" i="16" s="1" a="1"/>
  <c r="E1211" i="16" s="1"/>
  <c r="E1212" i="16" s="1" a="1"/>
  <c r="E1212" i="16" s="1"/>
  <c r="E1213" i="16" s="1" a="1"/>
  <c r="E1213" i="16" s="1"/>
  <c r="E1214" i="16" s="1" a="1"/>
  <c r="E1214" i="16" s="1"/>
  <c r="E1215" i="16" s="1" a="1"/>
  <c r="E1215" i="16" s="1"/>
  <c r="E1216" i="16" s="1" a="1"/>
  <c r="E1216" i="16" s="1"/>
  <c r="E1217" i="16" s="1" a="1"/>
  <c r="E1217" i="16" s="1"/>
  <c r="E1218" i="16" s="1" a="1"/>
  <c r="E1218" i="16" s="1"/>
  <c r="E1219" i="16" s="1" a="1"/>
  <c r="E1219" i="16" s="1"/>
  <c r="E1220" i="16" s="1" a="1"/>
  <c r="E1220" i="16" s="1"/>
  <c r="E1221" i="16" s="1" a="1"/>
  <c r="E1221" i="16" s="1"/>
  <c r="E1222" i="16" s="1" a="1"/>
  <c r="E1222" i="16" s="1"/>
  <c r="E1223" i="16" s="1" a="1"/>
  <c r="E1223" i="16" s="1"/>
  <c r="E1224" i="16" s="1" a="1"/>
  <c r="E1224" i="16" s="1"/>
  <c r="E1225" i="16" s="1" a="1"/>
  <c r="E1225" i="16" s="1"/>
  <c r="E1226" i="16" s="1" a="1"/>
  <c r="E1226" i="16" s="1"/>
  <c r="E1227" i="16" s="1" a="1"/>
  <c r="E1227" i="16" s="1"/>
  <c r="E1228" i="16" s="1" a="1"/>
  <c r="E1228" i="16" s="1"/>
  <c r="E1229" i="16" s="1" a="1"/>
  <c r="E1229" i="16" s="1"/>
  <c r="E1230" i="16" s="1" a="1"/>
  <c r="E1230" i="16" s="1"/>
  <c r="E1231" i="16" s="1" a="1"/>
  <c r="E1231" i="16" s="1"/>
  <c r="E1232" i="16" s="1" a="1"/>
  <c r="E1232" i="16" s="1"/>
  <c r="E1233" i="16" s="1" a="1"/>
  <c r="E1233" i="16" s="1"/>
  <c r="E1234" i="16" s="1" a="1"/>
  <c r="E1234" i="16" s="1"/>
  <c r="E1235" i="16" s="1" a="1"/>
  <c r="E1235" i="16" s="1"/>
  <c r="E1236" i="16" s="1" a="1"/>
  <c r="E1236" i="16" s="1"/>
  <c r="E1237" i="16" s="1" a="1"/>
  <c r="E1237" i="16" s="1"/>
  <c r="E1238" i="16" s="1" a="1"/>
  <c r="E1238" i="16" s="1"/>
  <c r="E1239" i="16" s="1" a="1"/>
  <c r="E1239" i="16" s="1"/>
  <c r="E1240" i="16" s="1" a="1"/>
  <c r="E1240" i="16" s="1"/>
  <c r="E1241" i="16" s="1" a="1"/>
  <c r="E1241" i="16" s="1"/>
  <c r="E1242" i="16" s="1" a="1"/>
  <c r="E1242" i="16" s="1"/>
  <c r="E1243" i="16" s="1" a="1"/>
  <c r="E1243" i="16" s="1"/>
  <c r="E1244" i="16" s="1" a="1"/>
  <c r="E1244" i="16" s="1"/>
  <c r="E1245" i="16" s="1" a="1"/>
  <c r="E1245" i="16" s="1"/>
  <c r="E1246" i="16" s="1" a="1"/>
  <c r="E1246" i="16" s="1"/>
  <c r="E1247" i="16" s="1" a="1"/>
  <c r="E1247" i="16" s="1"/>
  <c r="E1248" i="16" s="1" a="1"/>
  <c r="E1248" i="16" s="1"/>
  <c r="E1249" i="16" s="1" a="1"/>
  <c r="E1249" i="16" s="1"/>
  <c r="E1250" i="16" s="1" a="1"/>
  <c r="E1250" i="16" s="1"/>
  <c r="E1251" i="16" s="1" a="1"/>
  <c r="E1251" i="16" s="1"/>
  <c r="E1252" i="16" s="1" a="1"/>
  <c r="E1252" i="16" s="1"/>
  <c r="E1253" i="16" s="1" a="1"/>
  <c r="E1253" i="16" s="1"/>
  <c r="E1254" i="16" s="1" a="1"/>
  <c r="E1254" i="16" s="1"/>
  <c r="E1255" i="16" s="1" a="1"/>
  <c r="E1255" i="16" s="1"/>
  <c r="E1256" i="16" s="1" a="1"/>
  <c r="E1256" i="16" s="1"/>
  <c r="E1257" i="16" s="1" a="1"/>
  <c r="E1257" i="16" s="1"/>
  <c r="E1258" i="16" s="1" a="1"/>
  <c r="E1258" i="16" s="1"/>
  <c r="E1259" i="16" s="1" a="1"/>
  <c r="E1259" i="16" s="1"/>
  <c r="E1260" i="16" s="1" a="1"/>
  <c r="E1260" i="16" s="1"/>
  <c r="E1261" i="16" s="1" a="1"/>
  <c r="E1261" i="16" s="1"/>
  <c r="E1262" i="16" s="1" a="1"/>
  <c r="E1262" i="16" s="1"/>
  <c r="E1263" i="16" s="1" a="1"/>
  <c r="E1263" i="16" s="1"/>
  <c r="E1264" i="16" s="1" a="1"/>
  <c r="E1264" i="16" s="1"/>
  <c r="E1265" i="16" s="1" a="1"/>
  <c r="E1265" i="16" s="1"/>
  <c r="E1266" i="16" s="1" a="1"/>
  <c r="E1266" i="16" s="1"/>
  <c r="E1267" i="16" s="1" a="1"/>
  <c r="E1267" i="16" s="1"/>
  <c r="E1268" i="16" s="1" a="1"/>
  <c r="E1268" i="16" s="1"/>
  <c r="E1269" i="16" s="1" a="1"/>
  <c r="E1269" i="16" s="1"/>
  <c r="E1270" i="16" s="1" a="1"/>
  <c r="E1270" i="16" s="1"/>
  <c r="E1271" i="16" s="1" a="1"/>
  <c r="E1271" i="16" s="1"/>
  <c r="E1272" i="16" s="1" a="1"/>
  <c r="E1272" i="16" s="1"/>
  <c r="E1273" i="16" s="1" a="1"/>
  <c r="E1273" i="16" s="1"/>
  <c r="E1274" i="16" s="1" a="1"/>
  <c r="E1274" i="16" s="1"/>
  <c r="E1275" i="16" s="1" a="1"/>
  <c r="E1275" i="16" s="1"/>
  <c r="E1276" i="16" s="1" a="1"/>
  <c r="E1276" i="16" s="1"/>
  <c r="E1277" i="16" s="1" a="1"/>
  <c r="E1277" i="16" s="1"/>
  <c r="E1278" i="16" s="1" a="1"/>
  <c r="E1278" i="16" s="1"/>
  <c r="E1279" i="16" s="1" a="1"/>
  <c r="E1279" i="16" s="1"/>
  <c r="E1280" i="16" s="1" a="1"/>
  <c r="E1280" i="16" s="1"/>
  <c r="E1281" i="16" s="1" a="1"/>
  <c r="E1281" i="16" s="1"/>
  <c r="E1282" i="16" s="1" a="1"/>
  <c r="E1282" i="16" s="1"/>
  <c r="E1283" i="16" s="1" a="1"/>
  <c r="E1283" i="16" s="1"/>
  <c r="E1284" i="16" s="1" a="1"/>
  <c r="E1284" i="16" s="1"/>
  <c r="E1285" i="16" s="1" a="1"/>
  <c r="E1285" i="16" s="1"/>
  <c r="E1286" i="16" s="1" a="1"/>
  <c r="E1286" i="16" s="1"/>
  <c r="E1287" i="16" s="1" a="1"/>
  <c r="E1287" i="16" s="1"/>
  <c r="E1288" i="16" s="1" a="1"/>
  <c r="E1288" i="16" s="1"/>
  <c r="E1289" i="16" s="1" a="1"/>
  <c r="E1289" i="16" s="1"/>
  <c r="E1290" i="16" s="1" a="1"/>
  <c r="E1290" i="16" s="1"/>
  <c r="E1291" i="16" s="1" a="1"/>
  <c r="E1291" i="16" s="1"/>
  <c r="E1292" i="16" s="1" a="1"/>
  <c r="E1292" i="16" s="1"/>
  <c r="E1293" i="16" s="1" a="1"/>
  <c r="E1293" i="16" s="1"/>
  <c r="E1294" i="16" s="1" a="1"/>
  <c r="E1294" i="16" s="1"/>
  <c r="E1295" i="16" s="1" a="1"/>
  <c r="E1295" i="16" s="1"/>
  <c r="E1296" i="16" s="1" a="1"/>
  <c r="E1296" i="16" s="1"/>
  <c r="E1297" i="16" s="1" a="1"/>
  <c r="E1297" i="16" s="1"/>
  <c r="E1298" i="16" s="1" a="1"/>
  <c r="E1298" i="16" s="1"/>
  <c r="E1299" i="16" s="1" a="1"/>
  <c r="E1299" i="16" s="1"/>
  <c r="E1300" i="16" s="1" a="1"/>
  <c r="E1300" i="16" s="1"/>
  <c r="E1301" i="16" s="1" a="1"/>
  <c r="E1301" i="16" s="1"/>
  <c r="E1302" i="16" s="1" a="1"/>
  <c r="E1302" i="16" s="1"/>
  <c r="E1303" i="16" s="1" a="1"/>
  <c r="E1303" i="16" s="1"/>
  <c r="E1304" i="16" s="1" a="1"/>
  <c r="E1304" i="16" s="1"/>
  <c r="E1305" i="16" s="1" a="1"/>
  <c r="E1305" i="16" s="1"/>
  <c r="E1306" i="16" s="1" a="1"/>
  <c r="E1306" i="16" s="1"/>
  <c r="E1307" i="16" s="1" a="1"/>
  <c r="E1307" i="16" s="1"/>
  <c r="E1308" i="16" s="1" a="1"/>
  <c r="E1308" i="16" s="1"/>
  <c r="E1309" i="16" s="1" a="1"/>
  <c r="E1309" i="16" s="1"/>
  <c r="E1310" i="16" s="1" a="1"/>
  <c r="E1310" i="16" s="1"/>
  <c r="E1311" i="16" s="1" a="1"/>
  <c r="E1311" i="16" s="1"/>
  <c r="E1312" i="16" s="1" a="1"/>
  <c r="E1312" i="16" s="1"/>
  <c r="E1313" i="16" s="1" a="1"/>
  <c r="E1313" i="16" s="1"/>
  <c r="E1314" i="16" s="1" a="1"/>
  <c r="E1314" i="16" s="1"/>
  <c r="E1315" i="16" s="1" a="1"/>
  <c r="E1315" i="16" s="1"/>
  <c r="E1316" i="16" s="1" a="1"/>
  <c r="E1316" i="16" s="1"/>
  <c r="E1317" i="16" s="1" a="1"/>
  <c r="E1317" i="16" s="1"/>
  <c r="E1318" i="16" s="1" a="1"/>
  <c r="E1318" i="16" s="1"/>
  <c r="E1319" i="16" s="1" a="1"/>
  <c r="E1319" i="16" s="1"/>
  <c r="E1320" i="16" s="1" a="1"/>
  <c r="E1320" i="16" s="1"/>
  <c r="E1321" i="16" s="1" a="1"/>
  <c r="E1321" i="16" s="1"/>
  <c r="E1322" i="16" s="1" a="1"/>
  <c r="E1322" i="16" s="1"/>
  <c r="E1323" i="16" s="1" a="1"/>
  <c r="E1323" i="16" s="1"/>
  <c r="E1324" i="16" s="1" a="1"/>
  <c r="E1324" i="16" s="1"/>
  <c r="E1325" i="16" s="1" a="1"/>
  <c r="E1325" i="16" s="1"/>
  <c r="E1326" i="16" s="1" a="1"/>
  <c r="E1326" i="16" s="1"/>
  <c r="E1327" i="16" s="1" a="1"/>
  <c r="E1327" i="16" s="1"/>
  <c r="E1328" i="16" s="1" a="1"/>
  <c r="E1328" i="16" s="1"/>
  <c r="E1329" i="16" s="1" a="1"/>
  <c r="E1329" i="16" s="1"/>
  <c r="E1330" i="16" s="1" a="1"/>
  <c r="E1330" i="16" s="1"/>
  <c r="E1331" i="16" s="1" a="1"/>
  <c r="E1331" i="16" s="1"/>
  <c r="E1332" i="16" s="1" a="1"/>
  <c r="E1332" i="16" s="1"/>
  <c r="E1333" i="16" s="1" a="1"/>
  <c r="E1333" i="16" s="1"/>
  <c r="E1334" i="16" s="1" a="1"/>
  <c r="E1334" i="16" s="1"/>
  <c r="E1335" i="16" s="1" a="1"/>
  <c r="E1335" i="16" s="1"/>
  <c r="E1336" i="16" s="1" a="1"/>
  <c r="E1336" i="16" s="1"/>
  <c r="E1337" i="16" s="1" a="1"/>
  <c r="E1337" i="16" s="1"/>
  <c r="E1338" i="16" s="1" a="1"/>
  <c r="E1338" i="16" s="1"/>
  <c r="E1339" i="16" s="1" a="1"/>
  <c r="E1339" i="16" s="1"/>
  <c r="E1340" i="16" s="1" a="1"/>
  <c r="E1340" i="16" s="1"/>
  <c r="E1341" i="16" s="1" a="1"/>
  <c r="E1341" i="16" s="1"/>
  <c r="E1342" i="16" s="1" a="1"/>
  <c r="E1342" i="16" s="1"/>
  <c r="E1343" i="16" s="1" a="1"/>
  <c r="E1343" i="16" s="1"/>
  <c r="E1344" i="16" s="1" a="1"/>
  <c r="E1344" i="16" s="1"/>
  <c r="E1345" i="16" s="1" a="1"/>
  <c r="E1345" i="16" s="1"/>
  <c r="E1346" i="16" s="1" a="1"/>
  <c r="E1346" i="16" s="1"/>
  <c r="E1347" i="16" s="1" a="1"/>
  <c r="E1347" i="16" s="1"/>
  <c r="E1348" i="16" s="1" a="1"/>
  <c r="E1348" i="16" s="1"/>
  <c r="E1349" i="16" s="1" a="1"/>
  <c r="E1349" i="16" s="1"/>
  <c r="E1350" i="16" s="1" a="1"/>
  <c r="E1350" i="16" s="1"/>
  <c r="I1205" i="16" l="1" a="1"/>
  <c r="I1205" i="16" s="1"/>
  <c r="E1351" i="16" a="1"/>
  <c r="E1351" i="16" s="1"/>
  <c r="E1352" i="16" s="1" a="1"/>
  <c r="E1352" i="16" s="1"/>
  <c r="I1206" i="16" l="1" a="1"/>
  <c r="I1206" i="16" s="1"/>
  <c r="I1207" i="16" s="1" a="1"/>
  <c r="I1207" i="16" s="1"/>
  <c r="I1208" i="16" s="1" a="1"/>
  <c r="I1208" i="16" s="1"/>
  <c r="I1209" i="16" s="1" a="1"/>
  <c r="I1209" i="16" s="1"/>
  <c r="I1210" i="16" s="1" a="1"/>
  <c r="I1210" i="16" s="1"/>
  <c r="I1211" i="16" s="1" a="1"/>
  <c r="I1211" i="16" s="1"/>
  <c r="I1212" i="16" s="1" a="1"/>
  <c r="I1212" i="16" s="1"/>
  <c r="I1213" i="16" s="1" a="1"/>
  <c r="I1213" i="16" s="1"/>
  <c r="I1214" i="16" s="1" a="1"/>
  <c r="I1214" i="16" s="1"/>
  <c r="I1215" i="16" s="1" a="1"/>
  <c r="I1215" i="16" s="1"/>
  <c r="I1216" i="16" s="1" a="1"/>
  <c r="I1216" i="16" s="1"/>
  <c r="I1217" i="16" s="1" a="1"/>
  <c r="I1217" i="16" s="1"/>
  <c r="I1218" i="16" s="1" a="1"/>
  <c r="I1218" i="16" s="1"/>
  <c r="I1219" i="16" s="1" a="1"/>
  <c r="I1219" i="16" s="1"/>
  <c r="I1220" i="16" s="1" a="1"/>
  <c r="I1220" i="16" s="1"/>
  <c r="I1221" i="16" s="1" a="1"/>
  <c r="I1221" i="16" s="1"/>
  <c r="I1222" i="16" s="1" a="1"/>
  <c r="I1222" i="16" s="1"/>
  <c r="I1223" i="16" s="1" a="1"/>
  <c r="I1223" i="16" s="1"/>
  <c r="I1224" i="16" s="1" a="1"/>
  <c r="I1224" i="16" s="1"/>
  <c r="I1225" i="16" s="1" a="1"/>
  <c r="I1225" i="16" s="1"/>
  <c r="I1226" i="16" s="1" a="1"/>
  <c r="I1226" i="16" s="1"/>
  <c r="I1227" i="16" s="1" a="1"/>
  <c r="I1227" i="16" s="1"/>
  <c r="I1228" i="16" s="1" a="1"/>
  <c r="I1228" i="16" s="1"/>
  <c r="I1229" i="16" s="1" a="1"/>
  <c r="I1229" i="16" s="1"/>
  <c r="I1230" i="16" s="1" a="1"/>
  <c r="I1230" i="16" s="1"/>
  <c r="I1231" i="16" s="1" a="1"/>
  <c r="I1231" i="16" s="1"/>
  <c r="I1232" i="16" s="1" a="1"/>
  <c r="I1232" i="16" s="1"/>
  <c r="I1233" i="16" s="1" a="1"/>
  <c r="I1233" i="16" s="1"/>
  <c r="I1234" i="16" s="1" a="1"/>
  <c r="I1234" i="16" s="1"/>
  <c r="I1235" i="16" s="1" a="1"/>
  <c r="I1235" i="16" s="1"/>
  <c r="I1236" i="16" s="1" a="1"/>
  <c r="I1236" i="16" s="1"/>
  <c r="I1237" i="16" s="1" a="1"/>
  <c r="I1237" i="16" s="1"/>
  <c r="I1238" i="16" s="1" a="1"/>
  <c r="I1238" i="16" s="1"/>
  <c r="I1239" i="16" s="1" a="1"/>
  <c r="I1239" i="16" s="1"/>
  <c r="I1240" i="16" s="1" a="1"/>
  <c r="I1240" i="16" s="1"/>
  <c r="I1241" i="16" s="1" a="1"/>
  <c r="I1241" i="16" s="1"/>
  <c r="I1242" i="16" s="1" a="1"/>
  <c r="I1242" i="16" s="1"/>
  <c r="I1243" i="16" s="1" a="1"/>
  <c r="I1243" i="16" s="1"/>
  <c r="I1244" i="16" s="1" a="1"/>
  <c r="I1244" i="16" s="1"/>
  <c r="I1245" i="16" s="1" a="1"/>
  <c r="I1245" i="16" s="1"/>
  <c r="I1246" i="16" s="1" a="1"/>
  <c r="I1246" i="16" s="1"/>
  <c r="I1247" i="16" s="1" a="1"/>
  <c r="I1247" i="16" s="1"/>
  <c r="I1248" i="16" s="1" a="1"/>
  <c r="I1248" i="16" s="1"/>
  <c r="I1249" i="16" s="1" a="1"/>
  <c r="I1249" i="16" s="1"/>
  <c r="I1250" i="16" s="1" a="1"/>
  <c r="I1250" i="16" s="1"/>
  <c r="I1251" i="16" s="1" a="1"/>
  <c r="I1251" i="16" s="1"/>
  <c r="I1252" i="16" s="1" a="1"/>
  <c r="I1252" i="16" s="1"/>
  <c r="I1253" i="16" s="1" a="1"/>
  <c r="I1253" i="16" s="1"/>
  <c r="I1254" i="16" s="1" a="1"/>
  <c r="I1254" i="16" s="1"/>
  <c r="I1255" i="16" s="1" a="1"/>
  <c r="I1255" i="16" s="1"/>
  <c r="I1256" i="16" s="1" a="1"/>
  <c r="I1256" i="16" s="1"/>
  <c r="I1257" i="16" s="1" a="1"/>
  <c r="I1257" i="16" s="1"/>
  <c r="I1258" i="16" s="1" a="1"/>
  <c r="I1258" i="16" s="1"/>
  <c r="I1259" i="16" s="1" a="1"/>
  <c r="I1259" i="16" s="1"/>
  <c r="I1260" i="16" s="1" a="1"/>
  <c r="I1260" i="16" s="1"/>
  <c r="I1261" i="16" s="1" a="1"/>
  <c r="I1261" i="16" s="1"/>
  <c r="I1262" i="16" s="1" a="1"/>
  <c r="I1262" i="16" s="1"/>
  <c r="I1263" i="16" s="1" a="1"/>
  <c r="I1263" i="16" s="1"/>
  <c r="I1264" i="16" s="1" a="1"/>
  <c r="I1264" i="16" s="1"/>
  <c r="I1265" i="16" s="1" a="1"/>
  <c r="I1265" i="16" s="1"/>
  <c r="I1266" i="16" s="1" a="1"/>
  <c r="I1266" i="16" s="1"/>
  <c r="I1267" i="16" s="1" a="1"/>
  <c r="I1267" i="16" s="1"/>
  <c r="I1268" i="16" s="1" a="1"/>
  <c r="I1268" i="16" s="1"/>
  <c r="I1269" i="16" s="1" a="1"/>
  <c r="I1269" i="16" s="1"/>
  <c r="I1270" i="16" s="1" a="1"/>
  <c r="I1270" i="16" s="1"/>
  <c r="I1271" i="16" s="1" a="1"/>
  <c r="I1271" i="16" s="1"/>
  <c r="I1272" i="16" s="1" a="1"/>
  <c r="I1272" i="16" s="1"/>
  <c r="I1273" i="16" s="1" a="1"/>
  <c r="I1273" i="16" s="1"/>
  <c r="I1274" i="16" s="1" a="1"/>
  <c r="I1274" i="16" s="1"/>
  <c r="I1275" i="16" s="1" a="1"/>
  <c r="I1275" i="16" s="1"/>
  <c r="I1276" i="16" s="1" a="1"/>
  <c r="I1276" i="16" s="1"/>
  <c r="I1277" i="16" s="1" a="1"/>
  <c r="I1277" i="16" s="1"/>
  <c r="I1278" i="16" s="1" a="1"/>
  <c r="I1278" i="16" s="1"/>
  <c r="I1279" i="16" s="1" a="1"/>
  <c r="I1279" i="16" s="1"/>
  <c r="I1280" i="16" s="1" a="1"/>
  <c r="I1280" i="16" s="1"/>
  <c r="I1281" i="16" s="1" a="1"/>
  <c r="I1281" i="16" s="1"/>
  <c r="I1282" i="16" s="1" a="1"/>
  <c r="I1282" i="16" s="1"/>
  <c r="I1283" i="16" s="1" a="1"/>
  <c r="I1283" i="16" s="1"/>
  <c r="I1284" i="16" s="1" a="1"/>
  <c r="I1284" i="16" s="1"/>
  <c r="I1285" i="16" s="1" a="1"/>
  <c r="I1285" i="16" s="1"/>
  <c r="I1286" i="16" s="1" a="1"/>
  <c r="I1286" i="16" s="1"/>
  <c r="I1287" i="16" s="1" a="1"/>
  <c r="I1287" i="16" s="1"/>
  <c r="I1288" i="16" s="1" a="1"/>
  <c r="I1288" i="16" s="1"/>
  <c r="I1289" i="16" s="1" a="1"/>
  <c r="I1289" i="16" s="1"/>
  <c r="I1290" i="16" s="1" a="1"/>
  <c r="I1290" i="16" s="1"/>
  <c r="I1291" i="16" s="1" a="1"/>
  <c r="I1291" i="16" s="1"/>
  <c r="I1292" i="16" s="1" a="1"/>
  <c r="I1292" i="16" s="1"/>
  <c r="I1293" i="16" s="1" a="1"/>
  <c r="I1293" i="16" s="1"/>
  <c r="I1294" i="16" s="1" a="1"/>
  <c r="I1294" i="16" s="1"/>
  <c r="I1295" i="16" s="1" a="1"/>
  <c r="I1295" i="16" s="1"/>
  <c r="I1296" i="16" s="1" a="1"/>
  <c r="I1296" i="16" s="1"/>
  <c r="I1297" i="16" s="1" a="1"/>
  <c r="I1297" i="16" s="1"/>
  <c r="I1298" i="16" s="1" a="1"/>
  <c r="I1298" i="16" s="1"/>
  <c r="I1299" i="16" s="1" a="1"/>
  <c r="I1299" i="16" s="1"/>
  <c r="I1300" i="16" s="1" a="1"/>
  <c r="I1300" i="16" s="1"/>
  <c r="I1301" i="16" s="1" a="1"/>
  <c r="I1301" i="16" s="1"/>
  <c r="I1302" i="16" s="1" a="1"/>
  <c r="I1302" i="16" s="1"/>
  <c r="I1303" i="16" s="1" a="1"/>
  <c r="I1303" i="16" s="1"/>
  <c r="I1304" i="16" s="1" a="1"/>
  <c r="I1304" i="16" s="1"/>
  <c r="I1305" i="16" s="1" a="1"/>
  <c r="I1305" i="16" s="1"/>
  <c r="I1306" i="16" s="1" a="1"/>
  <c r="I1306" i="16" s="1"/>
  <c r="I1307" i="16" s="1" a="1"/>
  <c r="I1307" i="16" s="1"/>
  <c r="I1308" i="16" s="1" a="1"/>
  <c r="I1308" i="16" s="1"/>
  <c r="I1309" i="16" s="1" a="1"/>
  <c r="I1309" i="16" s="1"/>
  <c r="I1310" i="16" s="1" a="1"/>
  <c r="I1310" i="16" s="1"/>
  <c r="I1311" i="16" s="1" a="1"/>
  <c r="I1311" i="16" s="1"/>
  <c r="I1312" i="16" s="1" a="1"/>
  <c r="I1312" i="16" s="1"/>
  <c r="I1313" i="16" s="1" a="1"/>
  <c r="I1313" i="16" s="1"/>
  <c r="I1314" i="16" s="1" a="1"/>
  <c r="I1314" i="16" s="1"/>
  <c r="I1315" i="16" s="1" a="1"/>
  <c r="I1315" i="16" s="1"/>
  <c r="I1316" i="16" s="1" a="1"/>
  <c r="I1316" i="16" s="1"/>
  <c r="I1317" i="16" s="1" a="1"/>
  <c r="I1317" i="16" s="1"/>
  <c r="I1318" i="16" s="1" a="1"/>
  <c r="I1318" i="16" s="1"/>
  <c r="I1319" i="16" s="1" a="1"/>
  <c r="I1319" i="16" s="1"/>
  <c r="I1320" i="16" s="1" a="1"/>
  <c r="I1320" i="16" s="1"/>
  <c r="I1321" i="16" s="1" a="1"/>
  <c r="I1321" i="16" s="1"/>
  <c r="I1322" i="16" s="1" a="1"/>
  <c r="I1322" i="16" s="1"/>
  <c r="I1323" i="16" s="1" a="1"/>
  <c r="I1323" i="16" s="1"/>
  <c r="I1324" i="16" s="1" a="1"/>
  <c r="I1324" i="16" s="1"/>
  <c r="I1325" i="16" s="1" a="1"/>
  <c r="I1325" i="16" s="1"/>
  <c r="I1326" i="16" s="1" a="1"/>
  <c r="I1326" i="16" s="1"/>
  <c r="I1327" i="16" s="1" a="1"/>
  <c r="I1327" i="16" s="1"/>
  <c r="I1328" i="16" s="1" a="1"/>
  <c r="I1328" i="16" s="1"/>
  <c r="I1329" i="16" s="1" a="1"/>
  <c r="I1329" i="16" s="1"/>
  <c r="I1330" i="16" s="1" a="1"/>
  <c r="I1330" i="16" s="1"/>
  <c r="I1331" i="16" s="1" a="1"/>
  <c r="I1331" i="16" s="1"/>
  <c r="I1332" i="16" s="1" a="1"/>
  <c r="I1332" i="16" s="1"/>
  <c r="I1333" i="16" s="1" a="1"/>
  <c r="I1333" i="16" s="1"/>
  <c r="I1334" i="16" s="1" a="1"/>
  <c r="I1334" i="16" s="1"/>
  <c r="I1335" i="16" s="1" a="1"/>
  <c r="I1335" i="16" s="1"/>
  <c r="I1336" i="16" s="1" a="1"/>
  <c r="I1336" i="16" s="1"/>
  <c r="I1337" i="16" s="1" a="1"/>
  <c r="I1337" i="16" s="1"/>
  <c r="I1338" i="16" s="1" a="1"/>
  <c r="I1338" i="16" s="1"/>
  <c r="I1339" i="16" s="1" a="1"/>
  <c r="I1339" i="16" s="1"/>
  <c r="I1340" i="16" s="1" a="1"/>
  <c r="I1340" i="16" s="1"/>
  <c r="I1341" i="16" s="1" a="1"/>
  <c r="I1341" i="16" s="1"/>
  <c r="I1342" i="16" s="1" a="1"/>
  <c r="I1342" i="16" s="1"/>
  <c r="I1343" i="16" s="1" a="1"/>
  <c r="I1343" i="16" s="1"/>
  <c r="I1344" i="16" s="1" a="1"/>
  <c r="I1344" i="16" s="1"/>
  <c r="I1345" i="16" s="1" a="1"/>
  <c r="I1345" i="16" s="1"/>
  <c r="I1346" i="16" s="1" a="1"/>
  <c r="I1346" i="16" s="1"/>
  <c r="I1347" i="16" s="1" a="1"/>
  <c r="I1347" i="16" s="1"/>
  <c r="I1348" i="16" s="1" a="1"/>
  <c r="I1348" i="16" s="1"/>
  <c r="I1349" i="16" s="1" a="1"/>
  <c r="I1349" i="16" s="1"/>
  <c r="I1350" i="16" s="1" a="1"/>
  <c r="I1350" i="16" s="1"/>
  <c r="E1353" i="16" a="1"/>
  <c r="E1353" i="16" s="1"/>
  <c r="I1351" i="16" l="1" a="1"/>
  <c r="I1351" i="16" s="1"/>
  <c r="I1352" i="16" s="1" a="1"/>
  <c r="I1352" i="16" s="1"/>
  <c r="I1353" i="16" s="1" a="1"/>
  <c r="I1353" i="16" s="1"/>
  <c r="E1354" i="16" a="1"/>
  <c r="E1354" i="16" s="1"/>
  <c r="I1354" i="16" l="1" a="1"/>
  <c r="I1354" i="16" s="1"/>
  <c r="I1355" i="16" s="1" a="1"/>
  <c r="I1355" i="16" s="1"/>
  <c r="E1355" i="16" a="1"/>
  <c r="E1355" i="16" s="1"/>
  <c r="I1356" i="16" l="1" a="1"/>
  <c r="I1356" i="16" s="1"/>
  <c r="E1356" i="16" a="1"/>
  <c r="E1356" i="16" s="1"/>
  <c r="E1357" i="16" s="1" a="1"/>
  <c r="E1357" i="16" s="1"/>
  <c r="E1358" i="16" s="1" a="1"/>
  <c r="E1358" i="16" s="1"/>
  <c r="E1359" i="16" s="1" a="1"/>
  <c r="E1359" i="16" s="1"/>
  <c r="E1360" i="16" s="1" a="1"/>
  <c r="E1360" i="16" s="1"/>
  <c r="E1361" i="16" s="1" a="1"/>
  <c r="E1361" i="16" s="1"/>
  <c r="E1362" i="16" s="1" a="1"/>
  <c r="E1362" i="16" s="1"/>
  <c r="E1363" i="16" s="1" a="1"/>
  <c r="E1363" i="16" s="1"/>
  <c r="E1364" i="16" s="1" a="1"/>
  <c r="E1364" i="16" s="1"/>
  <c r="E1365" i="16" s="1" a="1"/>
  <c r="E1365" i="16" s="1"/>
  <c r="E1366" i="16" s="1" a="1"/>
  <c r="E1366" i="16" s="1"/>
  <c r="E1367" i="16" s="1" a="1"/>
  <c r="E1367" i="16" s="1"/>
  <c r="E1368" i="16" s="1" a="1"/>
  <c r="E1368" i="16" s="1"/>
  <c r="E1369" i="16" s="1" a="1"/>
  <c r="E1369" i="16" s="1"/>
  <c r="E1370" i="16" s="1" a="1"/>
  <c r="E1370" i="16" s="1"/>
  <c r="E1371" i="16" s="1" a="1"/>
  <c r="E1371" i="16" s="1"/>
  <c r="E1372" i="16" s="1" a="1"/>
  <c r="E1372" i="16" s="1"/>
  <c r="E1373" i="16" s="1" a="1"/>
  <c r="E1373" i="16" s="1"/>
  <c r="E1374" i="16" s="1" a="1"/>
  <c r="E1374" i="16" s="1"/>
  <c r="E1375" i="16" s="1" a="1"/>
  <c r="E1375" i="16" s="1"/>
  <c r="E1376" i="16" s="1" a="1"/>
  <c r="E1376" i="16" s="1"/>
  <c r="E1377" i="16" s="1" a="1"/>
  <c r="E1377" i="16" s="1"/>
  <c r="E1378" i="16" s="1" a="1"/>
  <c r="E1378" i="16" s="1"/>
  <c r="E1379" i="16" s="1" a="1"/>
  <c r="E1379" i="16" s="1"/>
  <c r="E1380" i="16" s="1" a="1"/>
  <c r="E1380" i="16" s="1"/>
  <c r="E1381" i="16" s="1" a="1"/>
  <c r="E1381" i="16" s="1"/>
  <c r="E1382" i="16" s="1" a="1"/>
  <c r="E1382" i="16" s="1"/>
  <c r="E1383" i="16" s="1" a="1"/>
  <c r="E1383" i="16" s="1"/>
  <c r="E1384" i="16" s="1" a="1"/>
  <c r="E1384" i="16" s="1"/>
  <c r="E1385" i="16" s="1" a="1"/>
  <c r="E1385" i="16" s="1"/>
  <c r="E1386" i="16" s="1" a="1"/>
  <c r="E1386" i="16" s="1"/>
  <c r="E1387" i="16" s="1" a="1"/>
  <c r="E1387" i="16" s="1"/>
  <c r="E1388" i="16" s="1" a="1"/>
  <c r="E1388" i="16" s="1"/>
  <c r="E1389" i="16" s="1" a="1"/>
  <c r="E1389" i="16" s="1"/>
  <c r="E1390" i="16" s="1" a="1"/>
  <c r="E1390" i="16" s="1"/>
  <c r="E1391" i="16" s="1" a="1"/>
  <c r="E1391" i="16" s="1"/>
  <c r="E1392" i="16" s="1" a="1"/>
  <c r="E1392" i="16" s="1"/>
  <c r="E1393" i="16" s="1" a="1"/>
  <c r="E1393" i="16" s="1"/>
  <c r="E1394" i="16" s="1" a="1"/>
  <c r="E1394" i="16" s="1"/>
  <c r="E1395" i="16" s="1" a="1"/>
  <c r="E1395" i="16" s="1"/>
  <c r="E1396" i="16" s="1" a="1"/>
  <c r="E1396" i="16" s="1"/>
  <c r="E1397" i="16" s="1" a="1"/>
  <c r="E1397" i="16" s="1"/>
  <c r="E1398" i="16" s="1" a="1"/>
  <c r="E1398" i="16" s="1"/>
  <c r="E1399" i="16" s="1" a="1"/>
  <c r="E1399" i="16" s="1"/>
  <c r="E1400" i="16" s="1" a="1"/>
  <c r="E1400" i="16" s="1"/>
  <c r="E1401" i="16" s="1" a="1"/>
  <c r="E1401" i="16" s="1"/>
  <c r="E1402" i="16" s="1" a="1"/>
  <c r="E1402" i="16" s="1"/>
  <c r="E1403" i="16" s="1" a="1"/>
  <c r="E1403" i="16" s="1"/>
  <c r="E1404" i="16" s="1" a="1"/>
  <c r="E1404" i="16" s="1"/>
  <c r="E1405" i="16" s="1" a="1"/>
  <c r="E1405" i="16" s="1"/>
  <c r="E1406" i="16" s="1" a="1"/>
  <c r="E1406" i="16" s="1"/>
  <c r="E1407" i="16" s="1" a="1"/>
  <c r="E1407" i="16" s="1"/>
  <c r="E1408" i="16" s="1" a="1"/>
  <c r="E1408" i="16" s="1"/>
  <c r="E1409" i="16" s="1" a="1"/>
  <c r="E1409" i="16" s="1"/>
  <c r="E1410" i="16" s="1" a="1"/>
  <c r="E1410" i="16" s="1"/>
  <c r="E1411" i="16" s="1" a="1"/>
  <c r="E1411" i="16" s="1"/>
  <c r="E1412" i="16" s="1" a="1"/>
  <c r="E1412" i="16" s="1"/>
  <c r="E1413" i="16" s="1" a="1"/>
  <c r="E1413" i="16" s="1"/>
  <c r="E1414" i="16" s="1" a="1"/>
  <c r="E1414" i="16" s="1"/>
  <c r="E1415" i="16" s="1" a="1"/>
  <c r="E1415" i="16" s="1"/>
  <c r="E1416" i="16" s="1" a="1"/>
  <c r="E1416" i="16" s="1"/>
  <c r="E1417" i="16" s="1" a="1"/>
  <c r="E1417" i="16" s="1"/>
  <c r="E1418" i="16" s="1" a="1"/>
  <c r="E1418" i="16" s="1"/>
  <c r="E1419" i="16" s="1" a="1"/>
  <c r="E1419" i="16" s="1"/>
  <c r="E1420" i="16" s="1" a="1"/>
  <c r="E1420" i="16" s="1"/>
  <c r="E1421" i="16" s="1" a="1"/>
  <c r="E1421" i="16" s="1"/>
  <c r="E1422" i="16" s="1" a="1"/>
  <c r="E1422" i="16" s="1"/>
  <c r="E1423" i="16" s="1" a="1"/>
  <c r="E1423" i="16" s="1"/>
  <c r="E1424" i="16" s="1" a="1"/>
  <c r="E1424" i="16" s="1"/>
  <c r="E1425" i="16" s="1" a="1"/>
  <c r="E1425" i="16" s="1"/>
  <c r="E1426" i="16" s="1" a="1"/>
  <c r="E1426" i="16" s="1"/>
  <c r="E1427" i="16" s="1" a="1"/>
  <c r="E1427" i="16" s="1"/>
  <c r="E1428" i="16" s="1" a="1"/>
  <c r="E1428" i="16" s="1"/>
  <c r="E1429" i="16" s="1" a="1"/>
  <c r="E1429" i="16" s="1"/>
  <c r="E1430" i="16" s="1" a="1"/>
  <c r="E1430" i="16" s="1"/>
  <c r="E1431" i="16" s="1" a="1"/>
  <c r="E1431" i="16" s="1"/>
  <c r="E1432" i="16" s="1" a="1"/>
  <c r="E1432" i="16" s="1"/>
  <c r="E1433" i="16" s="1" a="1"/>
  <c r="E1433" i="16" s="1"/>
  <c r="E1434" i="16" s="1" a="1"/>
  <c r="E1434" i="16" s="1"/>
  <c r="E1435" i="16" s="1" a="1"/>
  <c r="E1435" i="16" s="1"/>
  <c r="E1436" i="16" s="1" a="1"/>
  <c r="E1436" i="16" s="1"/>
  <c r="E1437" i="16" s="1" a="1"/>
  <c r="E1437" i="16" s="1"/>
  <c r="E1438" i="16" s="1" a="1"/>
  <c r="E1438" i="16" s="1"/>
  <c r="E1439" i="16" s="1" a="1"/>
  <c r="E1439" i="16" s="1"/>
  <c r="E1440" i="16" s="1" a="1"/>
  <c r="E1440" i="16" s="1"/>
  <c r="E1441" i="16" s="1" a="1"/>
  <c r="E1441" i="16" s="1"/>
  <c r="E1442" i="16" s="1" a="1"/>
  <c r="E1442" i="16" s="1"/>
  <c r="E1443" i="16" s="1" a="1"/>
  <c r="E1443" i="16" s="1"/>
  <c r="E1444" i="16" s="1" a="1"/>
  <c r="E1444" i="16" s="1"/>
  <c r="E1445" i="16" s="1" a="1"/>
  <c r="E1445" i="16" s="1"/>
  <c r="E1446" i="16" s="1" a="1"/>
  <c r="E1446" i="16" s="1"/>
  <c r="E1447" i="16" s="1" a="1"/>
  <c r="E1447" i="16" s="1"/>
  <c r="E1448" i="16" s="1" a="1"/>
  <c r="E1448" i="16" s="1"/>
  <c r="E1449" i="16" s="1" a="1"/>
  <c r="E1449" i="16" s="1"/>
  <c r="E1450" i="16" s="1" a="1"/>
  <c r="E1450" i="16" s="1"/>
  <c r="E1451" i="16" s="1" a="1"/>
  <c r="E1451" i="16" s="1"/>
  <c r="E1452" i="16" s="1" a="1"/>
  <c r="E1452" i="16" s="1"/>
  <c r="E1453" i="16" s="1" a="1"/>
  <c r="E1453" i="16" s="1"/>
  <c r="E1454" i="16" s="1" a="1"/>
  <c r="E1454" i="16" s="1"/>
  <c r="E1455" i="16" s="1" a="1"/>
  <c r="E1455" i="16" s="1"/>
  <c r="E1456" i="16" s="1" a="1"/>
  <c r="E1456" i="16" s="1"/>
  <c r="E1457" i="16" s="1" a="1"/>
  <c r="E1457" i="16" s="1"/>
  <c r="E1458" i="16" s="1" a="1"/>
  <c r="E1458" i="16" s="1"/>
  <c r="E1459" i="16" s="1" a="1"/>
  <c r="E1459" i="16" s="1"/>
  <c r="E1460" i="16" s="1" a="1"/>
  <c r="E1460" i="16" s="1"/>
  <c r="E1461" i="16" s="1" a="1"/>
  <c r="E1461" i="16" s="1"/>
  <c r="E1462" i="16" s="1" a="1"/>
  <c r="E1462" i="16" s="1"/>
  <c r="E1463" i="16" s="1" a="1"/>
  <c r="E1463" i="16" s="1"/>
  <c r="E1464" i="16" s="1" a="1"/>
  <c r="E1464" i="16" s="1"/>
  <c r="E1465" i="16" s="1" a="1"/>
  <c r="E1465" i="16" s="1"/>
  <c r="E1466" i="16" s="1" a="1"/>
  <c r="E1466" i="16" s="1"/>
  <c r="E1467" i="16" s="1" a="1"/>
  <c r="E1467" i="16" s="1"/>
  <c r="E1468" i="16" s="1" a="1"/>
  <c r="E1468" i="16" s="1"/>
  <c r="E1469" i="16" s="1" a="1"/>
  <c r="E1469" i="16" s="1"/>
  <c r="E1470" i="16" s="1" a="1"/>
  <c r="E1470" i="16" s="1"/>
  <c r="E1471" i="16" s="1" a="1"/>
  <c r="E1471" i="16" s="1"/>
  <c r="E1472" i="16" s="1" a="1"/>
  <c r="E1472" i="16" s="1"/>
  <c r="E1473" i="16" s="1" a="1"/>
  <c r="E1473" i="16" s="1"/>
  <c r="E1474" i="16" s="1" a="1"/>
  <c r="E1474" i="16" s="1"/>
  <c r="E1475" i="16" s="1" a="1"/>
  <c r="E1475" i="16" s="1"/>
  <c r="E1476" i="16" s="1" a="1"/>
  <c r="E1476" i="16" s="1"/>
  <c r="E1477" i="16" s="1" a="1"/>
  <c r="E1477" i="16" s="1"/>
  <c r="E1478" i="16" s="1" a="1"/>
  <c r="E1478" i="16" s="1"/>
  <c r="E1479" i="16" s="1" a="1"/>
  <c r="E1479" i="16" s="1"/>
  <c r="E1480" i="16" s="1" a="1"/>
  <c r="E1480" i="16" s="1"/>
  <c r="E1481" i="16" s="1" a="1"/>
  <c r="E1481" i="16" s="1"/>
  <c r="E1482" i="16" s="1" a="1"/>
  <c r="E1482" i="16" s="1"/>
  <c r="E1483" i="16" s="1" a="1"/>
  <c r="E1483" i="16" s="1"/>
  <c r="E1484" i="16" s="1" a="1"/>
  <c r="E1484" i="16" s="1"/>
  <c r="E1485" i="16" s="1" a="1"/>
  <c r="E1485" i="16" s="1"/>
  <c r="E1486" i="16" s="1" a="1"/>
  <c r="E1486" i="16" s="1"/>
  <c r="E1487" i="16" s="1" a="1"/>
  <c r="E1487" i="16" s="1"/>
  <c r="E1488" i="16" s="1" a="1"/>
  <c r="E1488" i="16" s="1"/>
  <c r="E1489" i="16" s="1" a="1"/>
  <c r="E1489" i="16" s="1"/>
  <c r="E1490" i="16" s="1" a="1"/>
  <c r="E1490" i="16" s="1"/>
  <c r="E1491" i="16" s="1" a="1"/>
  <c r="E1491" i="16" s="1"/>
  <c r="E1492" i="16" s="1" a="1"/>
  <c r="E1492" i="16" s="1"/>
  <c r="E1493" i="16" s="1" a="1"/>
  <c r="E1493" i="16" s="1"/>
  <c r="E1494" i="16" s="1" a="1"/>
  <c r="E1494" i="16" s="1"/>
  <c r="E1495" i="16" s="1" a="1"/>
  <c r="E1495" i="16" s="1"/>
  <c r="E1496" i="16" s="1" a="1"/>
  <c r="E1496" i="16" s="1"/>
  <c r="E1497" i="16" s="1" a="1"/>
  <c r="E1497" i="16" s="1"/>
  <c r="E1498" i="16" s="1" a="1"/>
  <c r="E1498" i="16" s="1"/>
  <c r="E1499" i="16" s="1" a="1"/>
  <c r="E1499" i="16" s="1"/>
  <c r="E1500" i="16" s="1" a="1"/>
  <c r="E1500" i="16" s="1"/>
  <c r="I1357" i="16" l="1" a="1"/>
  <c r="I1357" i="16" s="1"/>
  <c r="I1358" i="16" s="1" a="1"/>
  <c r="I1358" i="16" s="1"/>
  <c r="I1359" i="16" s="1" a="1"/>
  <c r="I1359" i="16" s="1"/>
  <c r="I1360" i="16" s="1" a="1"/>
  <c r="I1360" i="16" s="1"/>
  <c r="I1361" i="16" s="1" a="1"/>
  <c r="I1361" i="16" s="1"/>
  <c r="I1362" i="16" s="1" a="1"/>
  <c r="I1362" i="16" s="1"/>
  <c r="I1363" i="16" s="1" a="1"/>
  <c r="I1363" i="16" s="1"/>
  <c r="I1364" i="16" s="1" a="1"/>
  <c r="I1364" i="16" s="1"/>
  <c r="I1365" i="16" s="1" a="1"/>
  <c r="I1365" i="16" s="1"/>
  <c r="I1366" i="16" s="1" a="1"/>
  <c r="I1366" i="16" s="1"/>
  <c r="I1367" i="16" s="1" a="1"/>
  <c r="I1367" i="16" s="1"/>
  <c r="I1368" i="16" s="1" a="1"/>
  <c r="I1368" i="16" s="1"/>
  <c r="I1369" i="16" s="1" a="1"/>
  <c r="I1369" i="16" s="1"/>
  <c r="I1370" i="16" s="1" a="1"/>
  <c r="I1370" i="16" s="1"/>
  <c r="I1371" i="16" s="1" a="1"/>
  <c r="I1371" i="16" s="1"/>
  <c r="I1372" i="16" s="1" a="1"/>
  <c r="I1372" i="16" s="1"/>
  <c r="I1373" i="16" s="1" a="1"/>
  <c r="I1373" i="16" s="1"/>
  <c r="I1374" i="16" s="1" a="1"/>
  <c r="I1374" i="16" s="1"/>
  <c r="I1375" i="16" s="1" a="1"/>
  <c r="I1375" i="16" s="1"/>
  <c r="I1376" i="16" s="1" a="1"/>
  <c r="I1376" i="16" s="1"/>
  <c r="I1377" i="16" s="1" a="1"/>
  <c r="I1377" i="16" s="1"/>
  <c r="I1378" i="16" s="1" a="1"/>
  <c r="I1378" i="16" s="1"/>
  <c r="I1379" i="16" s="1" a="1"/>
  <c r="I1379" i="16" s="1"/>
  <c r="I1380" i="16" s="1" a="1"/>
  <c r="I1380" i="16" s="1"/>
  <c r="I1381" i="16" s="1" a="1"/>
  <c r="I1381" i="16" s="1"/>
  <c r="I1382" i="16" s="1" a="1"/>
  <c r="I1382" i="16" s="1"/>
  <c r="I1383" i="16" s="1" a="1"/>
  <c r="I1383" i="16" s="1"/>
  <c r="I1384" i="16" s="1" a="1"/>
  <c r="I1384" i="16" s="1"/>
  <c r="I1385" i="16" s="1" a="1"/>
  <c r="I1385" i="16" s="1"/>
  <c r="I1386" i="16" s="1" a="1"/>
  <c r="I1386" i="16" s="1"/>
  <c r="I1387" i="16" s="1" a="1"/>
  <c r="I1387" i="16" s="1"/>
  <c r="I1388" i="16" s="1" a="1"/>
  <c r="I1388" i="16" s="1"/>
  <c r="I1389" i="16" s="1" a="1"/>
  <c r="I1389" i="16" s="1"/>
  <c r="I1390" i="16" s="1" a="1"/>
  <c r="I1390" i="16" s="1"/>
  <c r="I1391" i="16" s="1" a="1"/>
  <c r="I1391" i="16" s="1"/>
  <c r="I1392" i="16" s="1" a="1"/>
  <c r="I1392" i="16" s="1"/>
  <c r="I1393" i="16" s="1" a="1"/>
  <c r="I1393" i="16" s="1"/>
  <c r="I1394" i="16" s="1" a="1"/>
  <c r="I1394" i="16" s="1"/>
  <c r="I1395" i="16" s="1" a="1"/>
  <c r="I1395" i="16" s="1"/>
  <c r="I1396" i="16" s="1" a="1"/>
  <c r="I1396" i="16" s="1"/>
  <c r="I1397" i="16" s="1" a="1"/>
  <c r="I1397" i="16" s="1"/>
  <c r="I1398" i="16" s="1" a="1"/>
  <c r="I1398" i="16" s="1"/>
  <c r="I1399" i="16" s="1" a="1"/>
  <c r="I1399" i="16" s="1"/>
  <c r="I1400" i="16" s="1" a="1"/>
  <c r="I1400" i="16" s="1"/>
  <c r="I1401" i="16" s="1" a="1"/>
  <c r="I1401" i="16" s="1"/>
  <c r="I1402" i="16" s="1" a="1"/>
  <c r="I1402" i="16" s="1"/>
  <c r="I1403" i="16" s="1" a="1"/>
  <c r="I1403" i="16" s="1"/>
  <c r="I1404" i="16" s="1" a="1"/>
  <c r="I1404" i="16" s="1"/>
  <c r="I1405" i="16" s="1" a="1"/>
  <c r="I1405" i="16" s="1"/>
  <c r="I1406" i="16" s="1" a="1"/>
  <c r="I1406" i="16" s="1"/>
  <c r="I1407" i="16" s="1" a="1"/>
  <c r="I1407" i="16" s="1"/>
  <c r="I1408" i="16" s="1" a="1"/>
  <c r="I1408" i="16" s="1"/>
  <c r="I1409" i="16" s="1" a="1"/>
  <c r="I1409" i="16" s="1"/>
  <c r="I1410" i="16" s="1" a="1"/>
  <c r="I1410" i="16" s="1"/>
  <c r="I1411" i="16" s="1" a="1"/>
  <c r="I1411" i="16" s="1"/>
  <c r="I1412" i="16" s="1" a="1"/>
  <c r="I1412" i="16" s="1"/>
  <c r="I1413" i="16" s="1" a="1"/>
  <c r="I1413" i="16" s="1"/>
  <c r="I1414" i="16" s="1" a="1"/>
  <c r="I1414" i="16" s="1"/>
  <c r="I1415" i="16" s="1" a="1"/>
  <c r="I1415" i="16" s="1"/>
  <c r="I1416" i="16" s="1" a="1"/>
  <c r="I1416" i="16" s="1"/>
  <c r="I1417" i="16" s="1" a="1"/>
  <c r="I1417" i="16" s="1"/>
  <c r="I1418" i="16" s="1" a="1"/>
  <c r="I1418" i="16" s="1"/>
  <c r="I1419" i="16" s="1" a="1"/>
  <c r="I1419" i="16" s="1"/>
  <c r="I1420" i="16" s="1" a="1"/>
  <c r="I1420" i="16" s="1"/>
  <c r="I1421" i="16" s="1" a="1"/>
  <c r="I1421" i="16" s="1"/>
  <c r="I1422" i="16" s="1" a="1"/>
  <c r="I1422" i="16" s="1"/>
  <c r="I1423" i="16" s="1" a="1"/>
  <c r="I1423" i="16" s="1"/>
  <c r="I1424" i="16" s="1" a="1"/>
  <c r="I1424" i="16" s="1"/>
  <c r="I1425" i="16" s="1" a="1"/>
  <c r="I1425" i="16" s="1"/>
  <c r="I1426" i="16" s="1" a="1"/>
  <c r="I1426" i="16" s="1"/>
  <c r="I1427" i="16" s="1" a="1"/>
  <c r="I1427" i="16" s="1"/>
  <c r="I1428" i="16" s="1" a="1"/>
  <c r="I1428" i="16" s="1"/>
  <c r="I1429" i="16" s="1" a="1"/>
  <c r="I1429" i="16" s="1"/>
  <c r="I1430" i="16" s="1" a="1"/>
  <c r="I1430" i="16" s="1"/>
  <c r="I1431" i="16" s="1" a="1"/>
  <c r="I1431" i="16" s="1"/>
  <c r="I1432" i="16" s="1" a="1"/>
  <c r="I1432" i="16" s="1"/>
  <c r="I1433" i="16" s="1" a="1"/>
  <c r="I1433" i="16" s="1"/>
  <c r="I1434" i="16" s="1" a="1"/>
  <c r="I1434" i="16" s="1"/>
  <c r="I1435" i="16" s="1" a="1"/>
  <c r="I1435" i="16" s="1"/>
  <c r="I1436" i="16" s="1" a="1"/>
  <c r="I1436" i="16" s="1"/>
  <c r="I1437" i="16" s="1" a="1"/>
  <c r="I1437" i="16" s="1"/>
  <c r="I1438" i="16" s="1" a="1"/>
  <c r="I1438" i="16" s="1"/>
  <c r="I1439" i="16" s="1" a="1"/>
  <c r="I1439" i="16" s="1"/>
  <c r="I1440" i="16" s="1" a="1"/>
  <c r="I1440" i="16" s="1"/>
  <c r="I1441" i="16" s="1" a="1"/>
  <c r="I1441" i="16" s="1"/>
  <c r="I1442" i="16" s="1" a="1"/>
  <c r="I1442" i="16" s="1"/>
  <c r="I1443" i="16" s="1" a="1"/>
  <c r="I1443" i="16" s="1"/>
  <c r="I1444" i="16" s="1" a="1"/>
  <c r="I1444" i="16" s="1"/>
  <c r="I1445" i="16" s="1" a="1"/>
  <c r="I1445" i="16" s="1"/>
  <c r="I1446" i="16" s="1" a="1"/>
  <c r="I1446" i="16" s="1"/>
  <c r="I1447" i="16" s="1" a="1"/>
  <c r="I1447" i="16" s="1"/>
  <c r="I1448" i="16" s="1" a="1"/>
  <c r="I1448" i="16" s="1"/>
  <c r="I1449" i="16" s="1" a="1"/>
  <c r="I1449" i="16" s="1"/>
  <c r="I1450" i="16" s="1" a="1"/>
  <c r="I1450" i="16" s="1"/>
  <c r="I1451" i="16" s="1" a="1"/>
  <c r="I1451" i="16" s="1"/>
  <c r="I1452" i="16" s="1" a="1"/>
  <c r="I1452" i="16" s="1"/>
  <c r="I1453" i="16" s="1" a="1"/>
  <c r="I1453" i="16" s="1"/>
  <c r="I1454" i="16" s="1" a="1"/>
  <c r="I1454" i="16" s="1"/>
  <c r="I1455" i="16" s="1" a="1"/>
  <c r="I1455" i="16" s="1"/>
  <c r="I1456" i="16" s="1" a="1"/>
  <c r="I1456" i="16" s="1"/>
  <c r="I1457" i="16" s="1" a="1"/>
  <c r="I1457" i="16" s="1"/>
  <c r="I1458" i="16" s="1" a="1"/>
  <c r="I1458" i="16" s="1"/>
  <c r="I1459" i="16" s="1" a="1"/>
  <c r="I1459" i="16" s="1"/>
  <c r="I1460" i="16" s="1" a="1"/>
  <c r="I1460" i="16" s="1"/>
  <c r="I1461" i="16" s="1" a="1"/>
  <c r="I1461" i="16" s="1"/>
  <c r="I1462" i="16" s="1" a="1"/>
  <c r="I1462" i="16" s="1"/>
  <c r="I1463" i="16" s="1" a="1"/>
  <c r="I1463" i="16" s="1"/>
  <c r="I1464" i="16" s="1" a="1"/>
  <c r="I1464" i="16" s="1"/>
  <c r="I1465" i="16" s="1" a="1"/>
  <c r="I1465" i="16" s="1"/>
  <c r="I1466" i="16" s="1" a="1"/>
  <c r="I1466" i="16" s="1"/>
  <c r="I1467" i="16" s="1" a="1"/>
  <c r="I1467" i="16" s="1"/>
  <c r="I1468" i="16" s="1" a="1"/>
  <c r="I1468" i="16" s="1"/>
  <c r="I1469" i="16" s="1" a="1"/>
  <c r="I1469" i="16" s="1"/>
  <c r="I1470" i="16" s="1" a="1"/>
  <c r="I1470" i="16" s="1"/>
  <c r="I1471" i="16" s="1" a="1"/>
  <c r="I1471" i="16" s="1"/>
  <c r="I1472" i="16" s="1" a="1"/>
  <c r="I1472" i="16" s="1"/>
  <c r="I1473" i="16" s="1" a="1"/>
  <c r="I1473" i="16" s="1"/>
  <c r="I1474" i="16" s="1" a="1"/>
  <c r="I1474" i="16" s="1"/>
  <c r="I1475" i="16" s="1" a="1"/>
  <c r="I1475" i="16" s="1"/>
  <c r="I1476" i="16" s="1" a="1"/>
  <c r="I1476" i="16" s="1"/>
  <c r="I1477" i="16" s="1" a="1"/>
  <c r="I1477" i="16" s="1"/>
  <c r="I1478" i="16" s="1" a="1"/>
  <c r="I1478" i="16" s="1"/>
  <c r="I1479" i="16" s="1" a="1"/>
  <c r="I1479" i="16" s="1"/>
  <c r="I1480" i="16" s="1" a="1"/>
  <c r="I1480" i="16" s="1"/>
  <c r="I1481" i="16" s="1" a="1"/>
  <c r="I1481" i="16" s="1"/>
  <c r="I1482" i="16" s="1" a="1"/>
  <c r="I1482" i="16" s="1"/>
  <c r="I1483" i="16" s="1" a="1"/>
  <c r="I1483" i="16" s="1"/>
  <c r="I1484" i="16" s="1" a="1"/>
  <c r="I1484" i="16" s="1"/>
  <c r="I1485" i="16" s="1" a="1"/>
  <c r="I1485" i="16" s="1"/>
  <c r="I1486" i="16" s="1" a="1"/>
  <c r="I1486" i="16" s="1"/>
  <c r="I1487" i="16" s="1" a="1"/>
  <c r="I1487" i="16" s="1"/>
  <c r="I1488" i="16" s="1" a="1"/>
  <c r="I1488" i="16" s="1"/>
  <c r="I1489" i="16" s="1" a="1"/>
  <c r="I1489" i="16" s="1"/>
  <c r="I1490" i="16" s="1" a="1"/>
  <c r="I1490" i="16" s="1"/>
  <c r="I1491" i="16" s="1" a="1"/>
  <c r="I1491" i="16" s="1"/>
  <c r="I1492" i="16" s="1" a="1"/>
  <c r="I1492" i="16" s="1"/>
  <c r="I1493" i="16" s="1" a="1"/>
  <c r="I1493" i="16" s="1"/>
  <c r="I1494" i="16" s="1" a="1"/>
  <c r="I1494" i="16" s="1"/>
  <c r="I1495" i="16" s="1" a="1"/>
  <c r="I1495" i="16" s="1"/>
  <c r="I1496" i="16" s="1" a="1"/>
  <c r="I1496" i="16" s="1"/>
  <c r="I1497" i="16" s="1" a="1"/>
  <c r="I1497" i="16" s="1"/>
  <c r="I1498" i="16" s="1" a="1"/>
  <c r="I1498" i="16" s="1"/>
  <c r="I1499" i="16" s="1" a="1"/>
  <c r="I1499" i="16" s="1"/>
  <c r="I1500" i="16" s="1" a="1"/>
  <c r="I1500" i="16" s="1"/>
  <c r="E1501" i="16" a="1"/>
  <c r="E1501" i="16" s="1"/>
  <c r="E1502" i="16" s="1" a="1"/>
  <c r="E1502" i="16" s="1"/>
  <c r="I1501" i="16" l="1" a="1"/>
  <c r="I1501" i="16" s="1"/>
  <c r="E1503" i="16" a="1"/>
  <c r="E1503" i="16" s="1"/>
  <c r="I1502" i="16" l="1" a="1"/>
  <c r="I1502" i="16" s="1"/>
  <c r="E1504" i="16" a="1"/>
  <c r="E1504" i="16" s="1"/>
  <c r="I1503" i="16" l="1" a="1"/>
  <c r="I1503" i="16" s="1"/>
  <c r="I1504" i="16" s="1" a="1"/>
  <c r="I1504" i="16" s="1"/>
  <c r="E1505" i="16" a="1"/>
  <c r="E1505" i="16" s="1"/>
  <c r="I1505" i="16" l="1" a="1"/>
  <c r="I1505" i="16" s="1"/>
  <c r="I1506" i="16" s="1" a="1"/>
  <c r="I1506" i="16" s="1"/>
  <c r="I1507" i="16" s="1" a="1"/>
  <c r="I1507" i="16" s="1"/>
  <c r="I1508" i="16" s="1" a="1"/>
  <c r="I1508" i="16" s="1"/>
  <c r="E1506" i="16" a="1"/>
  <c r="E1506" i="16" s="1"/>
  <c r="E1507" i="16" s="1" a="1"/>
  <c r="E1507" i="16" s="1"/>
  <c r="E1508" i="16" s="1" a="1"/>
  <c r="E1508" i="16" s="1"/>
  <c r="E1509" i="16" s="1" a="1"/>
  <c r="E1509" i="16" s="1"/>
  <c r="E1510" i="16" s="1" a="1"/>
  <c r="E1510" i="16" s="1"/>
  <c r="E1511" i="16" s="1" a="1"/>
  <c r="E1511" i="16" s="1"/>
  <c r="E1512" i="16" s="1" a="1"/>
  <c r="E1512" i="16" s="1"/>
  <c r="E1513" i="16" s="1" a="1"/>
  <c r="E1513" i="16" s="1"/>
  <c r="E1514" i="16" s="1" a="1"/>
  <c r="E1514" i="16" s="1"/>
  <c r="E1515" i="16" s="1" a="1"/>
  <c r="E1515" i="16" s="1"/>
  <c r="E1516" i="16" s="1" a="1"/>
  <c r="E1516" i="16" s="1"/>
  <c r="E1517" i="16" s="1" a="1"/>
  <c r="E1517" i="16" s="1"/>
  <c r="E1518" i="16" s="1" a="1"/>
  <c r="E1518" i="16" s="1"/>
  <c r="E1519" i="16" s="1" a="1"/>
  <c r="E1519" i="16" s="1"/>
  <c r="E1520" i="16" s="1" a="1"/>
  <c r="E1520" i="16" s="1"/>
  <c r="E1521" i="16" s="1" a="1"/>
  <c r="E1521" i="16" s="1"/>
  <c r="E1522" i="16" s="1" a="1"/>
  <c r="E1522" i="16" s="1"/>
  <c r="E1523" i="16" s="1" a="1"/>
  <c r="E1523" i="16" s="1"/>
  <c r="E1524" i="16" s="1" a="1"/>
  <c r="E1524" i="16" s="1"/>
  <c r="E1525" i="16" s="1" a="1"/>
  <c r="E1525" i="16" s="1"/>
  <c r="E1526" i="16" s="1" a="1"/>
  <c r="E1526" i="16" s="1"/>
  <c r="E1527" i="16" s="1" a="1"/>
  <c r="E1527" i="16" s="1"/>
  <c r="E1528" i="16" s="1" a="1"/>
  <c r="E1528" i="16" s="1"/>
  <c r="E1529" i="16" s="1" a="1"/>
  <c r="E1529" i="16" s="1"/>
  <c r="E1530" i="16" s="1" a="1"/>
  <c r="E1530" i="16" s="1"/>
  <c r="E1531" i="16" s="1" a="1"/>
  <c r="E1531" i="16" s="1"/>
  <c r="E1532" i="16" s="1" a="1"/>
  <c r="E1532" i="16" s="1"/>
  <c r="E1533" i="16" s="1" a="1"/>
  <c r="E1533" i="16" s="1"/>
  <c r="E1534" i="16" s="1" a="1"/>
  <c r="E1534" i="16" s="1"/>
  <c r="E1535" i="16" s="1" a="1"/>
  <c r="E1535" i="16" s="1"/>
  <c r="E1536" i="16" s="1" a="1"/>
  <c r="E1536" i="16" s="1"/>
  <c r="E1537" i="16" s="1" a="1"/>
  <c r="E1537" i="16" s="1"/>
  <c r="E1538" i="16" s="1" a="1"/>
  <c r="E1538" i="16" s="1"/>
  <c r="E1539" i="16" s="1" a="1"/>
  <c r="E1539" i="16" s="1"/>
  <c r="E1540" i="16" s="1" a="1"/>
  <c r="E1540" i="16" s="1"/>
  <c r="E1541" i="16" s="1" a="1"/>
  <c r="E1541" i="16" s="1"/>
  <c r="E1542" i="16" s="1" a="1"/>
  <c r="E1542" i="16" s="1"/>
  <c r="E1543" i="16" s="1" a="1"/>
  <c r="E1543" i="16" s="1"/>
  <c r="E1544" i="16" s="1" a="1"/>
  <c r="E1544" i="16" s="1"/>
  <c r="E1545" i="16" s="1" a="1"/>
  <c r="E1545" i="16" s="1"/>
  <c r="E1546" i="16" s="1" a="1"/>
  <c r="E1546" i="16" s="1"/>
  <c r="E1547" i="16" s="1" a="1"/>
  <c r="E1547" i="16" s="1"/>
  <c r="E1548" i="16" s="1" a="1"/>
  <c r="E1548" i="16" s="1"/>
  <c r="E1549" i="16" s="1" a="1"/>
  <c r="E1549" i="16" s="1"/>
  <c r="E1550" i="16" s="1" a="1"/>
  <c r="E1550" i="16" s="1"/>
  <c r="E1551" i="16" s="1" a="1"/>
  <c r="E1551" i="16" s="1"/>
  <c r="E1552" i="16" s="1" a="1"/>
  <c r="E1552" i="16" s="1"/>
  <c r="E1553" i="16" s="1" a="1"/>
  <c r="E1553" i="16" s="1"/>
  <c r="E1554" i="16" s="1" a="1"/>
  <c r="E1554" i="16" s="1"/>
  <c r="E1555" i="16" s="1" a="1"/>
  <c r="E1555" i="16" s="1"/>
  <c r="E1556" i="16" s="1" a="1"/>
  <c r="E1556" i="16" s="1"/>
  <c r="E1557" i="16" s="1" a="1"/>
  <c r="E1557" i="16" s="1"/>
  <c r="E1558" i="16" s="1" a="1"/>
  <c r="E1558" i="16" s="1"/>
  <c r="E1559" i="16" s="1" a="1"/>
  <c r="E1559" i="16" s="1"/>
  <c r="E1560" i="16" s="1" a="1"/>
  <c r="E1560" i="16" s="1"/>
  <c r="E1561" i="16" s="1" a="1"/>
  <c r="E1561" i="16" s="1"/>
  <c r="E1562" i="16" s="1" a="1"/>
  <c r="E1562" i="16" s="1"/>
  <c r="E1563" i="16" s="1" a="1"/>
  <c r="E1563" i="16" s="1"/>
  <c r="E1564" i="16" s="1" a="1"/>
  <c r="E1564" i="16" s="1"/>
  <c r="E1565" i="16" s="1" a="1"/>
  <c r="E1565" i="16" s="1"/>
  <c r="E1566" i="16" s="1" a="1"/>
  <c r="E1566" i="16" s="1"/>
  <c r="E1567" i="16" s="1" a="1"/>
  <c r="E1567" i="16" s="1"/>
  <c r="E1568" i="16" s="1" a="1"/>
  <c r="E1568" i="16" s="1"/>
  <c r="E1569" i="16" s="1" a="1"/>
  <c r="E1569" i="16" s="1"/>
  <c r="E1570" i="16" s="1" a="1"/>
  <c r="E1570" i="16" s="1"/>
  <c r="E1571" i="16" s="1" a="1"/>
  <c r="E1571" i="16" s="1"/>
  <c r="E1572" i="16" s="1" a="1"/>
  <c r="E1572" i="16" s="1"/>
  <c r="E1573" i="16" s="1" a="1"/>
  <c r="E1573" i="16" s="1"/>
  <c r="E1574" i="16" s="1" a="1"/>
  <c r="E1574" i="16" s="1"/>
  <c r="E1575" i="16" s="1" a="1"/>
  <c r="E1575" i="16" s="1"/>
  <c r="E1576" i="16" s="1" a="1"/>
  <c r="E1576" i="16" s="1"/>
  <c r="E1577" i="16" s="1" a="1"/>
  <c r="E1577" i="16" s="1"/>
  <c r="E1578" i="16" s="1" a="1"/>
  <c r="E1578" i="16" s="1"/>
  <c r="E1579" i="16" s="1" a="1"/>
  <c r="E1579" i="16" s="1"/>
  <c r="E1580" i="16" s="1" a="1"/>
  <c r="E1580" i="16" s="1"/>
  <c r="E1581" i="16" s="1" a="1"/>
  <c r="E1581" i="16" s="1"/>
  <c r="E1582" i="16" s="1" a="1"/>
  <c r="E1582" i="16" s="1"/>
  <c r="E1583" i="16" s="1" a="1"/>
  <c r="E1583" i="16" s="1"/>
  <c r="E1584" i="16" s="1" a="1"/>
  <c r="E1584" i="16" s="1"/>
  <c r="E1585" i="16" s="1" a="1"/>
  <c r="E1585" i="16" s="1"/>
  <c r="E1586" i="16" s="1" a="1"/>
  <c r="E1586" i="16" s="1"/>
  <c r="E1587" i="16" s="1" a="1"/>
  <c r="E1587" i="16" s="1"/>
  <c r="E1588" i="16" s="1" a="1"/>
  <c r="E1588" i="16" s="1"/>
  <c r="E1589" i="16" s="1" a="1"/>
  <c r="E1589" i="16" s="1"/>
  <c r="E1590" i="16" s="1" a="1"/>
  <c r="E1590" i="16" s="1"/>
  <c r="E1591" i="16" s="1" a="1"/>
  <c r="E1591" i="16" s="1"/>
  <c r="E1592" i="16" s="1" a="1"/>
  <c r="E1592" i="16" s="1"/>
  <c r="E1593" i="16" s="1" a="1"/>
  <c r="E1593" i="16" s="1"/>
  <c r="E1594" i="16" s="1" a="1"/>
  <c r="E1594" i="16" s="1"/>
  <c r="E1595" i="16" s="1" a="1"/>
  <c r="E1595" i="16" s="1"/>
  <c r="E1596" i="16" s="1" a="1"/>
  <c r="E1596" i="16" s="1"/>
  <c r="E1597" i="16" s="1" a="1"/>
  <c r="E1597" i="16" s="1"/>
  <c r="E1598" i="16" s="1" a="1"/>
  <c r="E1598" i="16" s="1"/>
  <c r="E1599" i="16" s="1" a="1"/>
  <c r="E1599" i="16" s="1"/>
  <c r="E1600" i="16" s="1" a="1"/>
  <c r="E1600" i="16" s="1"/>
  <c r="E1601" i="16" s="1" a="1"/>
  <c r="E1601" i="16" s="1"/>
  <c r="E1602" i="16" s="1" a="1"/>
  <c r="E1602" i="16" s="1"/>
  <c r="E1603" i="16" s="1" a="1"/>
  <c r="E1603" i="16" s="1"/>
  <c r="E1604" i="16" s="1" a="1"/>
  <c r="E1604" i="16" s="1"/>
  <c r="E1605" i="16" s="1" a="1"/>
  <c r="E1605" i="16" s="1"/>
  <c r="E1606" i="16" s="1" a="1"/>
  <c r="E1606" i="16" s="1"/>
  <c r="E1607" i="16" s="1" a="1"/>
  <c r="E1607" i="16" s="1"/>
  <c r="E1608" i="16" s="1" a="1"/>
  <c r="E1608" i="16" s="1"/>
  <c r="E1609" i="16" s="1" a="1"/>
  <c r="E1609" i="16" s="1"/>
  <c r="E1610" i="16" s="1" a="1"/>
  <c r="E1610" i="16" s="1"/>
  <c r="E1611" i="16" s="1" a="1"/>
  <c r="E1611" i="16" s="1"/>
  <c r="E1612" i="16" s="1" a="1"/>
  <c r="E1612" i="16" s="1"/>
  <c r="E1613" i="16" s="1" a="1"/>
  <c r="E1613" i="16" s="1"/>
  <c r="E1614" i="16" s="1" a="1"/>
  <c r="E1614" i="16" s="1"/>
  <c r="E1615" i="16" s="1" a="1"/>
  <c r="E1615" i="16" s="1"/>
  <c r="E1616" i="16" s="1" a="1"/>
  <c r="E1616" i="16" s="1"/>
  <c r="E1617" i="16" s="1" a="1"/>
  <c r="E1617" i="16" s="1"/>
  <c r="E1618" i="16" s="1" a="1"/>
  <c r="E1618" i="16" s="1"/>
  <c r="E1619" i="16" s="1" a="1"/>
  <c r="E1619" i="16" s="1"/>
  <c r="E1620" i="16" s="1" a="1"/>
  <c r="E1620" i="16" s="1"/>
  <c r="E1621" i="16" s="1" a="1"/>
  <c r="E1621" i="16" s="1"/>
  <c r="E1622" i="16" s="1" a="1"/>
  <c r="E1622" i="16" s="1"/>
  <c r="E1623" i="16" s="1" a="1"/>
  <c r="E1623" i="16" s="1"/>
  <c r="E1624" i="16" s="1" a="1"/>
  <c r="E1624" i="16" s="1"/>
  <c r="E1625" i="16" s="1" a="1"/>
  <c r="E1625" i="16" s="1"/>
  <c r="E1626" i="16" s="1" a="1"/>
  <c r="E1626" i="16" s="1"/>
  <c r="E1627" i="16" s="1" a="1"/>
  <c r="E1627" i="16" s="1"/>
  <c r="E1628" i="16" s="1" a="1"/>
  <c r="E1628" i="16" s="1"/>
  <c r="E1629" i="16" s="1" a="1"/>
  <c r="E1629" i="16" s="1"/>
  <c r="E1630" i="16" s="1" a="1"/>
  <c r="E1630" i="16" s="1"/>
  <c r="E1631" i="16" s="1" a="1"/>
  <c r="E1631" i="16" s="1"/>
  <c r="E1632" i="16" s="1" a="1"/>
  <c r="E1632" i="16" s="1"/>
  <c r="E1633" i="16" s="1" a="1"/>
  <c r="E1633" i="16" s="1"/>
  <c r="E1634" i="16" s="1" a="1"/>
  <c r="E1634" i="16" s="1"/>
  <c r="E1635" i="16" s="1" a="1"/>
  <c r="E1635" i="16" s="1"/>
  <c r="E1636" i="16" s="1" a="1"/>
  <c r="E1636" i="16" s="1"/>
  <c r="E1637" i="16" s="1" a="1"/>
  <c r="E1637" i="16" s="1"/>
  <c r="E1638" i="16" s="1" a="1"/>
  <c r="E1638" i="16" s="1"/>
  <c r="E1639" i="16" s="1" a="1"/>
  <c r="E1639" i="16" s="1"/>
  <c r="E1640" i="16" s="1" a="1"/>
  <c r="E1640" i="16" s="1"/>
  <c r="E1641" i="16" s="1" a="1"/>
  <c r="E1641" i="16" s="1"/>
  <c r="E1642" i="16" s="1" a="1"/>
  <c r="E1642" i="16" s="1"/>
  <c r="E1643" i="16" s="1" a="1"/>
  <c r="E1643" i="16" s="1"/>
  <c r="E1644" i="16" s="1" a="1"/>
  <c r="E1644" i="16" s="1"/>
  <c r="E1645" i="16" s="1" a="1"/>
  <c r="E1645" i="16" s="1"/>
  <c r="E1646" i="16" s="1" a="1"/>
  <c r="E1646" i="16" s="1"/>
  <c r="E1647" i="16" s="1" a="1"/>
  <c r="E1647" i="16" s="1"/>
  <c r="E1648" i="16" s="1" a="1"/>
  <c r="E1648" i="16" s="1"/>
  <c r="E1649" i="16" s="1" a="1"/>
  <c r="E1649" i="16" s="1"/>
  <c r="E1650" i="16" s="1" a="1"/>
  <c r="E1650" i="16" s="1"/>
  <c r="I1509" i="16" l="1" a="1"/>
  <c r="I1509" i="16" s="1"/>
  <c r="I1510" i="16" s="1" a="1"/>
  <c r="I1510" i="16" s="1"/>
  <c r="I1511" i="16" s="1" a="1"/>
  <c r="I1511" i="16" s="1"/>
  <c r="I1512" i="16" s="1" a="1"/>
  <c r="I1512" i="16" s="1"/>
  <c r="I1513" i="16" s="1" a="1"/>
  <c r="I1513" i="16" s="1"/>
  <c r="I1514" i="16" s="1" a="1"/>
  <c r="I1514" i="16" s="1"/>
  <c r="I1515" i="16" s="1" a="1"/>
  <c r="I1515" i="16" s="1"/>
  <c r="I1516" i="16" s="1" a="1"/>
  <c r="I1516" i="16" s="1"/>
  <c r="I1517" i="16" s="1" a="1"/>
  <c r="I1517" i="16" s="1"/>
  <c r="I1518" i="16" s="1" a="1"/>
  <c r="I1518" i="16" s="1"/>
  <c r="I1519" i="16" s="1" a="1"/>
  <c r="I1519" i="16" s="1"/>
  <c r="I1520" i="16" s="1" a="1"/>
  <c r="I1520" i="16" s="1"/>
  <c r="I1521" i="16" s="1" a="1"/>
  <c r="I1521" i="16" s="1"/>
  <c r="I1522" i="16" s="1" a="1"/>
  <c r="I1522" i="16" s="1"/>
  <c r="I1523" i="16" s="1" a="1"/>
  <c r="I1523" i="16" s="1"/>
  <c r="I1524" i="16" s="1" a="1"/>
  <c r="I1524" i="16" s="1"/>
  <c r="I1525" i="16" s="1" a="1"/>
  <c r="I1525" i="16" s="1"/>
  <c r="I1526" i="16" s="1" a="1"/>
  <c r="I1526" i="16" s="1"/>
  <c r="I1527" i="16" s="1" a="1"/>
  <c r="I1527" i="16" s="1"/>
  <c r="I1528" i="16" s="1" a="1"/>
  <c r="I1528" i="16" s="1"/>
  <c r="I1529" i="16" s="1" a="1"/>
  <c r="I1529" i="16" s="1"/>
  <c r="I1530" i="16" s="1" a="1"/>
  <c r="I1530" i="16" s="1"/>
  <c r="I1531" i="16" s="1" a="1"/>
  <c r="I1531" i="16" s="1"/>
  <c r="I1532" i="16" s="1" a="1"/>
  <c r="I1532" i="16" s="1"/>
  <c r="I1533" i="16" s="1" a="1"/>
  <c r="I1533" i="16" s="1"/>
  <c r="I1534" i="16" s="1" a="1"/>
  <c r="I1534" i="16" s="1"/>
  <c r="I1535" i="16" s="1" a="1"/>
  <c r="I1535" i="16" s="1"/>
  <c r="I1536" i="16" s="1" a="1"/>
  <c r="I1536" i="16" s="1"/>
  <c r="I1537" i="16" s="1" a="1"/>
  <c r="I1537" i="16" s="1"/>
  <c r="I1538" i="16" s="1" a="1"/>
  <c r="I1538" i="16" s="1"/>
  <c r="I1539" i="16" s="1" a="1"/>
  <c r="I1539" i="16" s="1"/>
  <c r="I1540" i="16" s="1" a="1"/>
  <c r="I1540" i="16" s="1"/>
  <c r="I1541" i="16" s="1" a="1"/>
  <c r="I1541" i="16" s="1"/>
  <c r="I1542" i="16" s="1" a="1"/>
  <c r="I1542" i="16" s="1"/>
  <c r="I1543" i="16" s="1" a="1"/>
  <c r="I1543" i="16" s="1"/>
  <c r="I1544" i="16" s="1" a="1"/>
  <c r="I1544" i="16" s="1"/>
  <c r="I1545" i="16" s="1" a="1"/>
  <c r="I1545" i="16" s="1"/>
  <c r="I1546" i="16" s="1" a="1"/>
  <c r="I1546" i="16" s="1"/>
  <c r="I1547" i="16" s="1" a="1"/>
  <c r="I1547" i="16" s="1"/>
  <c r="I1548" i="16" s="1" a="1"/>
  <c r="I1548" i="16" s="1"/>
  <c r="I1549" i="16" s="1" a="1"/>
  <c r="I1549" i="16" s="1"/>
  <c r="I1550" i="16" s="1" a="1"/>
  <c r="I1550" i="16" s="1"/>
  <c r="I1551" i="16" s="1" a="1"/>
  <c r="I1551" i="16" s="1"/>
  <c r="I1552" i="16" s="1" a="1"/>
  <c r="I1552" i="16" s="1"/>
  <c r="I1553" i="16" s="1" a="1"/>
  <c r="I1553" i="16" s="1"/>
  <c r="I1554" i="16" s="1" a="1"/>
  <c r="I1554" i="16" s="1"/>
  <c r="I1555" i="16" s="1" a="1"/>
  <c r="I1555" i="16" s="1"/>
  <c r="I1556" i="16" s="1" a="1"/>
  <c r="I1556" i="16" s="1"/>
  <c r="I1557" i="16" s="1" a="1"/>
  <c r="I1557" i="16" s="1"/>
  <c r="I1558" i="16" s="1" a="1"/>
  <c r="I1558" i="16" s="1"/>
  <c r="I1559" i="16" s="1" a="1"/>
  <c r="I1559" i="16" s="1"/>
  <c r="I1560" i="16" s="1" a="1"/>
  <c r="I1560" i="16" s="1"/>
  <c r="I1561" i="16" s="1" a="1"/>
  <c r="I1561" i="16" s="1"/>
  <c r="I1562" i="16" s="1" a="1"/>
  <c r="I1562" i="16" s="1"/>
  <c r="I1563" i="16" s="1" a="1"/>
  <c r="I1563" i="16" s="1"/>
  <c r="I1564" i="16" s="1" a="1"/>
  <c r="I1564" i="16" s="1"/>
  <c r="I1565" i="16" s="1" a="1"/>
  <c r="I1565" i="16" s="1"/>
  <c r="I1566" i="16" s="1" a="1"/>
  <c r="I1566" i="16" s="1"/>
  <c r="I1567" i="16" s="1" a="1"/>
  <c r="I1567" i="16" s="1"/>
  <c r="I1568" i="16" s="1" a="1"/>
  <c r="I1568" i="16" s="1"/>
  <c r="I1569" i="16" s="1" a="1"/>
  <c r="I1569" i="16" s="1"/>
  <c r="I1570" i="16" s="1" a="1"/>
  <c r="I1570" i="16" s="1"/>
  <c r="I1571" i="16" s="1" a="1"/>
  <c r="I1571" i="16" s="1"/>
  <c r="I1572" i="16" s="1" a="1"/>
  <c r="I1572" i="16" s="1"/>
  <c r="I1573" i="16" s="1" a="1"/>
  <c r="I1573" i="16" s="1"/>
  <c r="I1574" i="16" s="1" a="1"/>
  <c r="I1574" i="16" s="1"/>
  <c r="I1575" i="16" s="1" a="1"/>
  <c r="I1575" i="16" s="1"/>
  <c r="I1576" i="16" s="1" a="1"/>
  <c r="I1576" i="16" s="1"/>
  <c r="I1577" i="16" s="1" a="1"/>
  <c r="I1577" i="16" s="1"/>
  <c r="I1578" i="16" s="1" a="1"/>
  <c r="I1578" i="16" s="1"/>
  <c r="I1579" i="16" s="1" a="1"/>
  <c r="I1579" i="16" s="1"/>
  <c r="I1580" i="16" s="1" a="1"/>
  <c r="I1580" i="16" s="1"/>
  <c r="I1581" i="16" s="1" a="1"/>
  <c r="I1581" i="16" s="1"/>
  <c r="I1582" i="16" s="1" a="1"/>
  <c r="I1582" i="16" s="1"/>
  <c r="I1583" i="16" s="1" a="1"/>
  <c r="I1583" i="16" s="1"/>
  <c r="I1584" i="16" s="1" a="1"/>
  <c r="I1584" i="16" s="1"/>
  <c r="I1585" i="16" s="1" a="1"/>
  <c r="I1585" i="16" s="1"/>
  <c r="I1586" i="16" s="1" a="1"/>
  <c r="I1586" i="16" s="1"/>
  <c r="I1587" i="16" s="1" a="1"/>
  <c r="I1587" i="16" s="1"/>
  <c r="I1588" i="16" s="1" a="1"/>
  <c r="I1588" i="16" s="1"/>
  <c r="I1589" i="16" s="1" a="1"/>
  <c r="I1589" i="16" s="1"/>
  <c r="I1590" i="16" s="1" a="1"/>
  <c r="I1590" i="16" s="1"/>
  <c r="I1591" i="16" s="1" a="1"/>
  <c r="I1591" i="16" s="1"/>
  <c r="I1592" i="16" s="1" a="1"/>
  <c r="I1592" i="16" s="1"/>
  <c r="I1593" i="16" s="1" a="1"/>
  <c r="I1593" i="16" s="1"/>
  <c r="I1594" i="16" s="1" a="1"/>
  <c r="I1594" i="16" s="1"/>
  <c r="I1595" i="16" s="1" a="1"/>
  <c r="I1595" i="16" s="1"/>
  <c r="I1596" i="16" s="1" a="1"/>
  <c r="I1596" i="16" s="1"/>
  <c r="I1597" i="16" s="1" a="1"/>
  <c r="I1597" i="16" s="1"/>
  <c r="I1598" i="16" s="1" a="1"/>
  <c r="I1598" i="16" s="1"/>
  <c r="I1599" i="16" s="1" a="1"/>
  <c r="I1599" i="16" s="1"/>
  <c r="I1600" i="16" s="1" a="1"/>
  <c r="I1600" i="16" s="1"/>
  <c r="I1601" i="16" s="1" a="1"/>
  <c r="I1601" i="16" s="1"/>
  <c r="I1602" i="16" s="1" a="1"/>
  <c r="I1602" i="16" s="1"/>
  <c r="I1603" i="16" s="1" a="1"/>
  <c r="I1603" i="16" s="1"/>
  <c r="I1604" i="16" s="1" a="1"/>
  <c r="I1604" i="16" s="1"/>
  <c r="I1605" i="16" s="1" a="1"/>
  <c r="I1605" i="16" s="1"/>
  <c r="I1606" i="16" s="1" a="1"/>
  <c r="I1606" i="16" s="1"/>
  <c r="I1607" i="16" s="1" a="1"/>
  <c r="I1607" i="16" s="1"/>
  <c r="I1608" i="16" s="1" a="1"/>
  <c r="I1608" i="16" s="1"/>
  <c r="I1609" i="16" s="1" a="1"/>
  <c r="I1609" i="16" s="1"/>
  <c r="I1610" i="16" s="1" a="1"/>
  <c r="I1610" i="16" s="1"/>
  <c r="I1611" i="16" s="1" a="1"/>
  <c r="I1611" i="16" s="1"/>
  <c r="I1612" i="16" s="1" a="1"/>
  <c r="I1612" i="16" s="1"/>
  <c r="I1613" i="16" s="1" a="1"/>
  <c r="I1613" i="16" s="1"/>
  <c r="I1614" i="16" s="1" a="1"/>
  <c r="I1614" i="16" s="1"/>
  <c r="I1615" i="16" s="1" a="1"/>
  <c r="I1615" i="16" s="1"/>
  <c r="I1616" i="16" s="1" a="1"/>
  <c r="I1616" i="16" s="1"/>
  <c r="I1617" i="16" s="1" a="1"/>
  <c r="I1617" i="16" s="1"/>
  <c r="I1618" i="16" s="1" a="1"/>
  <c r="I1618" i="16" s="1"/>
  <c r="I1619" i="16" s="1" a="1"/>
  <c r="I1619" i="16" s="1"/>
  <c r="I1620" i="16" s="1" a="1"/>
  <c r="I1620" i="16" s="1"/>
  <c r="I1621" i="16" s="1" a="1"/>
  <c r="I1621" i="16" s="1"/>
  <c r="I1622" i="16" s="1" a="1"/>
  <c r="I1622" i="16" s="1"/>
  <c r="I1623" i="16" s="1" a="1"/>
  <c r="I1623" i="16" s="1"/>
  <c r="I1624" i="16" s="1" a="1"/>
  <c r="I1624" i="16" s="1"/>
  <c r="I1625" i="16" s="1" a="1"/>
  <c r="I1625" i="16" s="1"/>
  <c r="I1626" i="16" s="1" a="1"/>
  <c r="I1626" i="16" s="1"/>
  <c r="I1627" i="16" s="1" a="1"/>
  <c r="I1627" i="16" s="1"/>
  <c r="I1628" i="16" s="1" a="1"/>
  <c r="I1628" i="16" s="1"/>
  <c r="I1629" i="16" s="1" a="1"/>
  <c r="I1629" i="16" s="1"/>
  <c r="I1630" i="16" s="1" a="1"/>
  <c r="I1630" i="16" s="1"/>
  <c r="I1631" i="16" s="1" a="1"/>
  <c r="I1631" i="16" s="1"/>
  <c r="I1632" i="16" s="1" a="1"/>
  <c r="I1632" i="16" s="1"/>
  <c r="I1633" i="16" s="1" a="1"/>
  <c r="I1633" i="16" s="1"/>
  <c r="I1634" i="16" s="1" a="1"/>
  <c r="I1634" i="16" s="1"/>
  <c r="I1635" i="16" s="1" a="1"/>
  <c r="I1635" i="16" s="1"/>
  <c r="I1636" i="16" s="1" a="1"/>
  <c r="I1636" i="16" s="1"/>
  <c r="I1637" i="16" s="1" a="1"/>
  <c r="I1637" i="16" s="1"/>
  <c r="I1638" i="16" s="1" a="1"/>
  <c r="I1638" i="16" s="1"/>
  <c r="I1639" i="16" s="1" a="1"/>
  <c r="I1639" i="16" s="1"/>
  <c r="I1640" i="16" s="1" a="1"/>
  <c r="I1640" i="16" s="1"/>
  <c r="I1641" i="16" s="1" a="1"/>
  <c r="I1641" i="16" s="1"/>
  <c r="I1642" i="16" s="1" a="1"/>
  <c r="I1642" i="16" s="1"/>
  <c r="I1643" i="16" s="1" a="1"/>
  <c r="I1643" i="16" s="1"/>
  <c r="I1644" i="16" s="1" a="1"/>
  <c r="I1644" i="16" s="1"/>
  <c r="I1645" i="16" s="1" a="1"/>
  <c r="I1645" i="16" s="1"/>
  <c r="I1646" i="16" s="1" a="1"/>
  <c r="I1646" i="16" s="1"/>
  <c r="I1647" i="16" s="1" a="1"/>
  <c r="I1647" i="16" s="1"/>
  <c r="I1648" i="16" s="1" a="1"/>
  <c r="I1648" i="16" s="1"/>
  <c r="I1649" i="16" s="1" a="1"/>
  <c r="I1649" i="16" s="1"/>
  <c r="I1650" i="16" s="1" a="1"/>
  <c r="I1650" i="16" s="1"/>
  <c r="E1651" i="16" a="1"/>
  <c r="E1651" i="16" s="1"/>
  <c r="E1652" i="16" s="1" a="1"/>
  <c r="E1652" i="16" s="1"/>
  <c r="I1651" i="16" l="1" a="1"/>
  <c r="I1651" i="16" s="1"/>
  <c r="E1653" i="16" a="1"/>
  <c r="E1653" i="16" s="1"/>
  <c r="I1652" i="16" l="1" a="1"/>
  <c r="I1652" i="16" s="1"/>
  <c r="E1654" i="16" a="1"/>
  <c r="E1654" i="16" s="1"/>
  <c r="I1653" i="16" l="1" a="1"/>
  <c r="I1653" i="16" s="1"/>
  <c r="E1655" i="16" a="1"/>
  <c r="E1655" i="16" s="1"/>
  <c r="I1654" i="16" l="1" a="1"/>
  <c r="I1654" i="16" s="1"/>
  <c r="I1655" i="16" s="1" a="1"/>
  <c r="I1655" i="16" s="1"/>
  <c r="I1656" i="16" s="1" a="1"/>
  <c r="I1656" i="16" s="1"/>
  <c r="I1657" i="16" s="1" a="1"/>
  <c r="I1657" i="16" s="1"/>
  <c r="I1658" i="16" s="1" a="1"/>
  <c r="I1658" i="16" s="1"/>
  <c r="I1659" i="16" s="1" a="1"/>
  <c r="I1659" i="16" s="1"/>
  <c r="I1660" i="16" s="1" a="1"/>
  <c r="I1660" i="16" s="1"/>
  <c r="I1661" i="16" s="1" a="1"/>
  <c r="I1661" i="16" s="1"/>
  <c r="I1662" i="16" s="1" a="1"/>
  <c r="I1662" i="16" s="1"/>
  <c r="I1663" i="16" s="1" a="1"/>
  <c r="I1663" i="16" s="1"/>
  <c r="I1664" i="16" s="1" a="1"/>
  <c r="I1664" i="16" s="1"/>
  <c r="I1665" i="16" s="1" a="1"/>
  <c r="I1665" i="16" s="1"/>
  <c r="I1666" i="16" s="1" a="1"/>
  <c r="I1666" i="16" s="1"/>
  <c r="I1667" i="16" s="1" a="1"/>
  <c r="I1667" i="16" s="1"/>
  <c r="I1668" i="16" s="1" a="1"/>
  <c r="I1668" i="16" s="1"/>
  <c r="I1669" i="16" s="1" a="1"/>
  <c r="I1669" i="16" s="1"/>
  <c r="I1670" i="16" s="1" a="1"/>
  <c r="I1670" i="16" s="1"/>
  <c r="I1671" i="16" s="1" a="1"/>
  <c r="I1671" i="16" s="1"/>
  <c r="I1672" i="16" s="1" a="1"/>
  <c r="I1672" i="16" s="1"/>
  <c r="I1673" i="16" s="1" a="1"/>
  <c r="I1673" i="16" s="1"/>
  <c r="I1674" i="16" s="1" a="1"/>
  <c r="I1674" i="16" s="1"/>
  <c r="I1675" i="16" s="1" a="1"/>
  <c r="I1675" i="16" s="1"/>
  <c r="I1676" i="16" s="1" a="1"/>
  <c r="I1676" i="16" s="1"/>
  <c r="I1677" i="16" s="1" a="1"/>
  <c r="I1677" i="16" s="1"/>
  <c r="I1678" i="16" s="1" a="1"/>
  <c r="I1678" i="16" s="1"/>
  <c r="I1679" i="16" s="1" a="1"/>
  <c r="I1679" i="16" s="1"/>
  <c r="I1680" i="16" s="1" a="1"/>
  <c r="I1680" i="16" s="1"/>
  <c r="I1681" i="16" s="1" a="1"/>
  <c r="I1681" i="16" s="1"/>
  <c r="I1682" i="16" s="1" a="1"/>
  <c r="I1682" i="16" s="1"/>
  <c r="I1683" i="16" s="1" a="1"/>
  <c r="I1683" i="16" s="1"/>
  <c r="I1684" i="16" s="1" a="1"/>
  <c r="I1684" i="16" s="1"/>
  <c r="I1685" i="16" s="1" a="1"/>
  <c r="I1685" i="16" s="1"/>
  <c r="I1686" i="16" s="1" a="1"/>
  <c r="I1686" i="16" s="1"/>
  <c r="I1687" i="16" s="1" a="1"/>
  <c r="I1687" i="16" s="1"/>
  <c r="I1688" i="16" s="1" a="1"/>
  <c r="I1688" i="16" s="1"/>
  <c r="I1689" i="16" s="1" a="1"/>
  <c r="I1689" i="16" s="1"/>
  <c r="I1690" i="16" s="1" a="1"/>
  <c r="I1690" i="16" s="1"/>
  <c r="I1691" i="16" s="1" a="1"/>
  <c r="I1691" i="16" s="1"/>
  <c r="I1692" i="16" s="1" a="1"/>
  <c r="I1692" i="16" s="1"/>
  <c r="I1693" i="16" s="1" a="1"/>
  <c r="I1693" i="16" s="1"/>
  <c r="I1694" i="16" s="1" a="1"/>
  <c r="I1694" i="16" s="1"/>
  <c r="I1695" i="16" s="1" a="1"/>
  <c r="I1695" i="16" s="1"/>
  <c r="I1696" i="16" s="1" a="1"/>
  <c r="I1696" i="16" s="1"/>
  <c r="I1697" i="16" s="1" a="1"/>
  <c r="I1697" i="16" s="1"/>
  <c r="I1698" i="16" s="1" a="1"/>
  <c r="I1698" i="16" s="1"/>
  <c r="I1699" i="16" s="1" a="1"/>
  <c r="I1699" i="16" s="1"/>
  <c r="I1700" i="16" s="1" a="1"/>
  <c r="I1700" i="16" s="1"/>
  <c r="I1701" i="16" s="1" a="1"/>
  <c r="I1701" i="16" s="1"/>
  <c r="I1702" i="16" s="1" a="1"/>
  <c r="I1702" i="16" s="1"/>
  <c r="I1703" i="16" s="1" a="1"/>
  <c r="I1703" i="16" s="1"/>
  <c r="I1704" i="16" s="1" a="1"/>
  <c r="I1704" i="16" s="1"/>
  <c r="I1705" i="16" s="1" a="1"/>
  <c r="I1705" i="16" s="1"/>
  <c r="I1706" i="16" s="1" a="1"/>
  <c r="I1706" i="16" s="1"/>
  <c r="I1707" i="16" s="1" a="1"/>
  <c r="I1707" i="16" s="1"/>
  <c r="I1708" i="16" s="1" a="1"/>
  <c r="I1708" i="16" s="1"/>
  <c r="I1709" i="16" s="1" a="1"/>
  <c r="I1709" i="16" s="1"/>
  <c r="I1710" i="16" s="1" a="1"/>
  <c r="I1710" i="16" s="1"/>
  <c r="I1711" i="16" s="1" a="1"/>
  <c r="I1711" i="16" s="1"/>
  <c r="I1712" i="16" s="1" a="1"/>
  <c r="I1712" i="16" s="1"/>
  <c r="I1713" i="16" s="1" a="1"/>
  <c r="I1713" i="16" s="1"/>
  <c r="I1714" i="16" s="1" a="1"/>
  <c r="I1714" i="16" s="1"/>
  <c r="I1715" i="16" s="1" a="1"/>
  <c r="I1715" i="16" s="1"/>
  <c r="I1716" i="16" s="1" a="1"/>
  <c r="I1716" i="16" s="1"/>
  <c r="I1717" i="16" s="1" a="1"/>
  <c r="I1717" i="16" s="1"/>
  <c r="I1718" i="16" s="1" a="1"/>
  <c r="I1718" i="16" s="1"/>
  <c r="I1719" i="16" s="1" a="1"/>
  <c r="I1719" i="16" s="1"/>
  <c r="I1720" i="16" s="1" a="1"/>
  <c r="I1720" i="16" s="1"/>
  <c r="I1721" i="16" s="1" a="1"/>
  <c r="I1721" i="16" s="1"/>
  <c r="I1722" i="16" s="1" a="1"/>
  <c r="I1722" i="16" s="1"/>
  <c r="I1723" i="16" s="1" a="1"/>
  <c r="I1723" i="16" s="1"/>
  <c r="I1724" i="16" s="1" a="1"/>
  <c r="I1724" i="16" s="1"/>
  <c r="I1725" i="16" s="1" a="1"/>
  <c r="I1725" i="16" s="1"/>
  <c r="I1726" i="16" s="1" a="1"/>
  <c r="I1726" i="16" s="1"/>
  <c r="I1727" i="16" s="1" a="1"/>
  <c r="I1727" i="16" s="1"/>
  <c r="I1728" i="16" s="1" a="1"/>
  <c r="I1728" i="16" s="1"/>
  <c r="I1729" i="16" s="1" a="1"/>
  <c r="I1729" i="16" s="1"/>
  <c r="I1730" i="16" s="1" a="1"/>
  <c r="I1730" i="16" s="1"/>
  <c r="I1731" i="16" s="1" a="1"/>
  <c r="I1731" i="16" s="1"/>
  <c r="I1732" i="16" s="1" a="1"/>
  <c r="I1732" i="16" s="1"/>
  <c r="I1733" i="16" s="1" a="1"/>
  <c r="I1733" i="16" s="1"/>
  <c r="I1734" i="16" s="1" a="1"/>
  <c r="I1734" i="16" s="1"/>
  <c r="I1735" i="16" s="1" a="1"/>
  <c r="I1735" i="16" s="1"/>
  <c r="I1736" i="16" s="1" a="1"/>
  <c r="I1736" i="16" s="1"/>
  <c r="I1737" i="16" s="1" a="1"/>
  <c r="I1737" i="16" s="1"/>
  <c r="I1738" i="16" s="1" a="1"/>
  <c r="I1738" i="16" s="1"/>
  <c r="I1739" i="16" s="1" a="1"/>
  <c r="I1739" i="16" s="1"/>
  <c r="I1740" i="16" s="1" a="1"/>
  <c r="I1740" i="16" s="1"/>
  <c r="I1741" i="16" s="1" a="1"/>
  <c r="I1741" i="16" s="1"/>
  <c r="I1742" i="16" s="1" a="1"/>
  <c r="I1742" i="16" s="1"/>
  <c r="I1743" i="16" s="1" a="1"/>
  <c r="I1743" i="16" s="1"/>
  <c r="I1744" i="16" s="1" a="1"/>
  <c r="I1744" i="16" s="1"/>
  <c r="I1745" i="16" s="1" a="1"/>
  <c r="I1745" i="16" s="1"/>
  <c r="I1746" i="16" s="1" a="1"/>
  <c r="I1746" i="16" s="1"/>
  <c r="I1747" i="16" s="1" a="1"/>
  <c r="I1747" i="16" s="1"/>
  <c r="I1748" i="16" s="1" a="1"/>
  <c r="I1748" i="16" s="1"/>
  <c r="I1749" i="16" s="1" a="1"/>
  <c r="I1749" i="16" s="1"/>
  <c r="I1750" i="16" s="1" a="1"/>
  <c r="I1750" i="16" s="1"/>
  <c r="I1751" i="16" s="1" a="1"/>
  <c r="I1751" i="16" s="1"/>
  <c r="I1752" i="16" s="1" a="1"/>
  <c r="I1752" i="16" s="1"/>
  <c r="I1753" i="16" s="1" a="1"/>
  <c r="I1753" i="16" s="1"/>
  <c r="I1754" i="16" s="1" a="1"/>
  <c r="I1754" i="16" s="1"/>
  <c r="I1755" i="16" s="1" a="1"/>
  <c r="I1755" i="16" s="1"/>
  <c r="I1756" i="16" s="1" a="1"/>
  <c r="I1756" i="16" s="1"/>
  <c r="I1757" i="16" s="1" a="1"/>
  <c r="I1757" i="16" s="1"/>
  <c r="I1758" i="16" s="1" a="1"/>
  <c r="I1758" i="16" s="1"/>
  <c r="I1759" i="16" s="1" a="1"/>
  <c r="I1759" i="16" s="1"/>
  <c r="I1760" i="16" s="1" a="1"/>
  <c r="I1760" i="16" s="1"/>
  <c r="I1761" i="16" s="1" a="1"/>
  <c r="I1761" i="16" s="1"/>
  <c r="I1762" i="16" s="1" a="1"/>
  <c r="I1762" i="16" s="1"/>
  <c r="I1763" i="16" s="1" a="1"/>
  <c r="I1763" i="16" s="1"/>
  <c r="I1764" i="16" s="1" a="1"/>
  <c r="I1764" i="16" s="1"/>
  <c r="I1765" i="16" s="1" a="1"/>
  <c r="I1765" i="16" s="1"/>
  <c r="I1766" i="16" s="1" a="1"/>
  <c r="I1766" i="16" s="1"/>
  <c r="I1767" i="16" s="1" a="1"/>
  <c r="I1767" i="16" s="1"/>
  <c r="I1768" i="16" s="1" a="1"/>
  <c r="I1768" i="16" s="1"/>
  <c r="I1769" i="16" s="1" a="1"/>
  <c r="I1769" i="16" s="1"/>
  <c r="I1770" i="16" s="1" a="1"/>
  <c r="I1770" i="16" s="1"/>
  <c r="I1771" i="16" s="1" a="1"/>
  <c r="I1771" i="16" s="1"/>
  <c r="I1772" i="16" s="1" a="1"/>
  <c r="I1772" i="16" s="1"/>
  <c r="I1773" i="16" s="1" a="1"/>
  <c r="I1773" i="16" s="1"/>
  <c r="I1774" i="16" s="1" a="1"/>
  <c r="I1774" i="16" s="1"/>
  <c r="I1775" i="16" s="1" a="1"/>
  <c r="I1775" i="16" s="1"/>
  <c r="I1776" i="16" s="1" a="1"/>
  <c r="I1776" i="16" s="1"/>
  <c r="I1777" i="16" s="1" a="1"/>
  <c r="I1777" i="16" s="1"/>
  <c r="I1778" i="16" s="1" a="1"/>
  <c r="I1778" i="16" s="1"/>
  <c r="I1779" i="16" s="1" a="1"/>
  <c r="I1779" i="16" s="1"/>
  <c r="I1780" i="16" s="1" a="1"/>
  <c r="I1780" i="16" s="1"/>
  <c r="I1781" i="16" s="1" a="1"/>
  <c r="I1781" i="16" s="1"/>
  <c r="I1782" i="16" s="1" a="1"/>
  <c r="I1782" i="16" s="1"/>
  <c r="I1783" i="16" s="1" a="1"/>
  <c r="I1783" i="16" s="1"/>
  <c r="I1784" i="16" s="1" a="1"/>
  <c r="I1784" i="16" s="1"/>
  <c r="I1785" i="16" s="1" a="1"/>
  <c r="I1785" i="16" s="1"/>
  <c r="I1786" i="16" s="1" a="1"/>
  <c r="I1786" i="16" s="1"/>
  <c r="I1787" i="16" s="1" a="1"/>
  <c r="I1787" i="16" s="1"/>
  <c r="I1788" i="16" s="1" a="1"/>
  <c r="I1788" i="16" s="1"/>
  <c r="I1789" i="16" s="1" a="1"/>
  <c r="I1789" i="16" s="1"/>
  <c r="I1790" i="16" s="1" a="1"/>
  <c r="I1790" i="16" s="1"/>
  <c r="I1791" i="16" s="1" a="1"/>
  <c r="I1791" i="16" s="1"/>
  <c r="I1792" i="16" s="1" a="1"/>
  <c r="I1792" i="16" s="1"/>
  <c r="I1793" i="16" s="1" a="1"/>
  <c r="I1793" i="16" s="1"/>
  <c r="I1794" i="16" s="1" a="1"/>
  <c r="I1794" i="16" s="1"/>
  <c r="I1795" i="16" s="1" a="1"/>
  <c r="I1795" i="16" s="1"/>
  <c r="I1796" i="16" s="1" a="1"/>
  <c r="I1796" i="16" s="1"/>
  <c r="I1797" i="16" s="1" a="1"/>
  <c r="I1797" i="16" s="1"/>
  <c r="I1798" i="16" s="1" a="1"/>
  <c r="I1798" i="16" s="1"/>
  <c r="I1799" i="16" s="1" a="1"/>
  <c r="I1799" i="16" s="1"/>
  <c r="I1800" i="16" s="1" a="1"/>
  <c r="I1800" i="16" s="1"/>
  <c r="E1656" i="16" a="1"/>
  <c r="E1656" i="16" s="1"/>
  <c r="E1657" i="16" s="1" a="1"/>
  <c r="E1657" i="16" s="1"/>
  <c r="E1658" i="16" s="1" a="1"/>
  <c r="E1658" i="16" s="1"/>
  <c r="E1659" i="16" s="1" a="1"/>
  <c r="E1659" i="16" s="1"/>
  <c r="E1660" i="16" s="1" a="1"/>
  <c r="E1660" i="16" s="1"/>
  <c r="E1661" i="16" s="1" a="1"/>
  <c r="E1661" i="16" s="1"/>
  <c r="E1662" i="16" s="1" a="1"/>
  <c r="E1662" i="16" s="1"/>
  <c r="E1663" i="16" s="1" a="1"/>
  <c r="E1663" i="16" s="1"/>
  <c r="E1664" i="16" s="1" a="1"/>
  <c r="E1664" i="16" s="1"/>
  <c r="E1665" i="16" s="1" a="1"/>
  <c r="E1665" i="16" s="1"/>
  <c r="E1666" i="16" s="1" a="1"/>
  <c r="E1666" i="16" s="1"/>
  <c r="E1667" i="16" s="1" a="1"/>
  <c r="E1667" i="16" s="1"/>
  <c r="E1668" i="16" s="1" a="1"/>
  <c r="E1668" i="16" s="1"/>
  <c r="E1669" i="16" s="1" a="1"/>
  <c r="E1669" i="16" s="1"/>
  <c r="E1670" i="16" s="1" a="1"/>
  <c r="E1670" i="16" s="1"/>
  <c r="E1671" i="16" s="1" a="1"/>
  <c r="E1671" i="16" s="1"/>
  <c r="E1672" i="16" s="1" a="1"/>
  <c r="E1672" i="16" s="1"/>
  <c r="E1673" i="16" s="1" a="1"/>
  <c r="E1673" i="16" s="1"/>
  <c r="E1674" i="16" s="1" a="1"/>
  <c r="E1674" i="16" s="1"/>
  <c r="E1675" i="16" s="1" a="1"/>
  <c r="E1675" i="16" s="1"/>
  <c r="E1676" i="16" s="1" a="1"/>
  <c r="E1676" i="16" s="1"/>
  <c r="E1677" i="16" s="1" a="1"/>
  <c r="E1677" i="16" s="1"/>
  <c r="E1678" i="16" s="1" a="1"/>
  <c r="E1678" i="16" s="1"/>
  <c r="E1679" i="16" s="1" a="1"/>
  <c r="E1679" i="16" s="1"/>
  <c r="E1680" i="16" s="1" a="1"/>
  <c r="E1680" i="16" s="1"/>
  <c r="E1681" i="16" s="1" a="1"/>
  <c r="E1681" i="16" s="1"/>
  <c r="E1682" i="16" s="1" a="1"/>
  <c r="E1682" i="16" s="1"/>
  <c r="E1683" i="16" s="1" a="1"/>
  <c r="E1683" i="16" s="1"/>
  <c r="E1684" i="16" s="1" a="1"/>
  <c r="E1684" i="16" s="1"/>
  <c r="E1685" i="16" s="1" a="1"/>
  <c r="E1685" i="16" s="1"/>
  <c r="E1686" i="16" s="1" a="1"/>
  <c r="E1686" i="16" s="1"/>
  <c r="E1687" i="16" s="1" a="1"/>
  <c r="E1687" i="16" s="1"/>
  <c r="E1688" i="16" s="1" a="1"/>
  <c r="E1688" i="16" s="1"/>
  <c r="E1689" i="16" s="1" a="1"/>
  <c r="E1689" i="16" s="1"/>
  <c r="E1690" i="16" s="1" a="1"/>
  <c r="E1690" i="16" s="1"/>
  <c r="E1691" i="16" s="1" a="1"/>
  <c r="E1691" i="16" s="1"/>
  <c r="E1692" i="16" s="1" a="1"/>
  <c r="E1692" i="16" s="1"/>
  <c r="E1693" i="16" s="1" a="1"/>
  <c r="E1693" i="16" s="1"/>
  <c r="E1694" i="16" s="1" a="1"/>
  <c r="E1694" i="16" s="1"/>
  <c r="E1695" i="16" s="1" a="1"/>
  <c r="E1695" i="16" s="1"/>
  <c r="E1696" i="16" s="1" a="1"/>
  <c r="E1696" i="16" s="1"/>
  <c r="E1697" i="16" s="1" a="1"/>
  <c r="E1697" i="16" s="1"/>
  <c r="E1698" i="16" s="1" a="1"/>
  <c r="E1698" i="16" s="1"/>
  <c r="E1699" i="16" s="1" a="1"/>
  <c r="E1699" i="16" s="1"/>
  <c r="E1700" i="16" s="1" a="1"/>
  <c r="E1700" i="16" s="1"/>
  <c r="E1701" i="16" s="1" a="1"/>
  <c r="E1701" i="16" s="1"/>
  <c r="E1702" i="16" s="1" a="1"/>
  <c r="E1702" i="16" s="1"/>
  <c r="E1703" i="16" s="1" a="1"/>
  <c r="E1703" i="16" s="1"/>
  <c r="E1704" i="16" s="1" a="1"/>
  <c r="E1704" i="16" s="1"/>
  <c r="E1705" i="16" s="1" a="1"/>
  <c r="E1705" i="16" s="1"/>
  <c r="E1706" i="16" s="1" a="1"/>
  <c r="E1706" i="16" s="1"/>
  <c r="E1707" i="16" s="1" a="1"/>
  <c r="E1707" i="16" s="1"/>
  <c r="E1708" i="16" s="1" a="1"/>
  <c r="E1708" i="16" s="1"/>
  <c r="E1709" i="16" s="1" a="1"/>
  <c r="E1709" i="16" s="1"/>
  <c r="E1710" i="16" s="1" a="1"/>
  <c r="E1710" i="16" s="1"/>
  <c r="E1711" i="16" s="1" a="1"/>
  <c r="E1711" i="16" s="1"/>
  <c r="E1712" i="16" s="1" a="1"/>
  <c r="E1712" i="16" s="1"/>
  <c r="E1713" i="16" s="1" a="1"/>
  <c r="E1713" i="16" s="1"/>
  <c r="E1714" i="16" s="1" a="1"/>
  <c r="E1714" i="16" s="1"/>
  <c r="E1715" i="16" s="1" a="1"/>
  <c r="E1715" i="16" s="1"/>
  <c r="E1716" i="16" s="1" a="1"/>
  <c r="E1716" i="16" s="1"/>
  <c r="E1717" i="16" s="1" a="1"/>
  <c r="E1717" i="16" s="1"/>
  <c r="E1718" i="16" s="1" a="1"/>
  <c r="E1718" i="16" s="1"/>
  <c r="E1719" i="16" s="1" a="1"/>
  <c r="E1719" i="16" s="1"/>
  <c r="E1720" i="16" s="1" a="1"/>
  <c r="E1720" i="16" s="1"/>
  <c r="E1721" i="16" s="1" a="1"/>
  <c r="E1721" i="16" s="1"/>
  <c r="E1722" i="16" s="1" a="1"/>
  <c r="E1722" i="16" s="1"/>
  <c r="E1723" i="16" s="1" a="1"/>
  <c r="E1723" i="16" s="1"/>
  <c r="E1724" i="16" s="1" a="1"/>
  <c r="E1724" i="16" s="1"/>
  <c r="E1725" i="16" s="1" a="1"/>
  <c r="E1725" i="16" s="1"/>
  <c r="E1726" i="16" s="1" a="1"/>
  <c r="E1726" i="16" s="1"/>
  <c r="E1727" i="16" s="1" a="1"/>
  <c r="E1727" i="16" s="1"/>
  <c r="E1728" i="16" s="1" a="1"/>
  <c r="E1728" i="16" s="1"/>
  <c r="E1729" i="16" s="1" a="1"/>
  <c r="E1729" i="16" s="1"/>
  <c r="E1730" i="16" s="1" a="1"/>
  <c r="E1730" i="16" s="1"/>
  <c r="E1731" i="16" s="1" a="1"/>
  <c r="E1731" i="16" s="1"/>
  <c r="E1732" i="16" s="1" a="1"/>
  <c r="E1732" i="16" s="1"/>
  <c r="E1733" i="16" s="1" a="1"/>
  <c r="E1733" i="16" s="1"/>
  <c r="E1734" i="16" s="1" a="1"/>
  <c r="E1734" i="16" s="1"/>
  <c r="E1735" i="16" s="1" a="1"/>
  <c r="E1735" i="16" s="1"/>
  <c r="E1736" i="16" s="1" a="1"/>
  <c r="E1736" i="16" s="1"/>
  <c r="E1737" i="16" s="1" a="1"/>
  <c r="E1737" i="16" s="1"/>
  <c r="E1738" i="16" s="1" a="1"/>
  <c r="E1738" i="16" s="1"/>
  <c r="E1739" i="16" s="1" a="1"/>
  <c r="E1739" i="16" s="1"/>
  <c r="E1740" i="16" s="1" a="1"/>
  <c r="E1740" i="16" s="1"/>
  <c r="E1741" i="16" s="1" a="1"/>
  <c r="E1741" i="16" s="1"/>
  <c r="E1742" i="16" s="1" a="1"/>
  <c r="E1742" i="16" s="1"/>
  <c r="E1743" i="16" s="1" a="1"/>
  <c r="E1743" i="16" s="1"/>
  <c r="E1744" i="16" s="1" a="1"/>
  <c r="E1744" i="16" s="1"/>
  <c r="E1745" i="16" s="1" a="1"/>
  <c r="E1745" i="16" s="1"/>
  <c r="E1746" i="16" s="1" a="1"/>
  <c r="E1746" i="16" s="1"/>
  <c r="E1747" i="16" s="1" a="1"/>
  <c r="E1747" i="16" s="1"/>
  <c r="E1748" i="16" s="1" a="1"/>
  <c r="E1748" i="16" s="1"/>
  <c r="E1749" i="16" s="1" a="1"/>
  <c r="E1749" i="16" s="1"/>
  <c r="E1750" i="16" s="1" a="1"/>
  <c r="E1750" i="16" s="1"/>
  <c r="E1751" i="16" s="1" a="1"/>
  <c r="E1751" i="16" s="1"/>
  <c r="E1752" i="16" s="1" a="1"/>
  <c r="E1752" i="16" s="1"/>
  <c r="E1753" i="16" s="1" a="1"/>
  <c r="E1753" i="16" s="1"/>
  <c r="E1754" i="16" s="1" a="1"/>
  <c r="E1754" i="16" s="1"/>
  <c r="E1755" i="16" s="1" a="1"/>
  <c r="E1755" i="16" s="1"/>
  <c r="E1756" i="16" s="1" a="1"/>
  <c r="E1756" i="16" s="1"/>
  <c r="E1757" i="16" s="1" a="1"/>
  <c r="E1757" i="16" s="1"/>
  <c r="E1758" i="16" s="1" a="1"/>
  <c r="E1758" i="16" s="1"/>
  <c r="E1759" i="16" s="1" a="1"/>
  <c r="E1759" i="16" s="1"/>
  <c r="E1760" i="16" s="1" a="1"/>
  <c r="E1760" i="16" s="1"/>
  <c r="E1761" i="16" s="1" a="1"/>
  <c r="E1761" i="16" s="1"/>
  <c r="E1762" i="16" s="1" a="1"/>
  <c r="E1762" i="16" s="1"/>
  <c r="E1763" i="16" s="1" a="1"/>
  <c r="E1763" i="16" s="1"/>
  <c r="E1764" i="16" s="1" a="1"/>
  <c r="E1764" i="16" s="1"/>
  <c r="E1765" i="16" s="1" a="1"/>
  <c r="E1765" i="16" s="1"/>
  <c r="E1766" i="16" s="1" a="1"/>
  <c r="E1766" i="16" s="1"/>
  <c r="E1767" i="16" s="1" a="1"/>
  <c r="E1767" i="16" s="1"/>
  <c r="E1768" i="16" s="1" a="1"/>
  <c r="E1768" i="16" s="1"/>
  <c r="E1769" i="16" s="1" a="1"/>
  <c r="E1769" i="16" s="1"/>
  <c r="E1770" i="16" s="1" a="1"/>
  <c r="E1770" i="16" s="1"/>
  <c r="E1771" i="16" s="1" a="1"/>
  <c r="E1771" i="16" s="1"/>
  <c r="E1772" i="16" s="1" a="1"/>
  <c r="E1772" i="16" s="1"/>
  <c r="E1773" i="16" s="1" a="1"/>
  <c r="E1773" i="16" s="1"/>
  <c r="E1774" i="16" s="1" a="1"/>
  <c r="E1774" i="16" s="1"/>
  <c r="E1775" i="16" s="1" a="1"/>
  <c r="E1775" i="16" s="1"/>
  <c r="E1776" i="16" s="1" a="1"/>
  <c r="E1776" i="16" s="1"/>
  <c r="E1777" i="16" s="1" a="1"/>
  <c r="E1777" i="16" s="1"/>
  <c r="E1778" i="16" s="1" a="1"/>
  <c r="E1778" i="16" s="1"/>
  <c r="E1779" i="16" s="1" a="1"/>
  <c r="E1779" i="16" s="1"/>
  <c r="E1780" i="16" s="1" a="1"/>
  <c r="E1780" i="16" s="1"/>
  <c r="E1781" i="16" s="1" a="1"/>
  <c r="E1781" i="16" s="1"/>
  <c r="E1782" i="16" s="1" a="1"/>
  <c r="E1782" i="16" s="1"/>
  <c r="E1783" i="16" s="1" a="1"/>
  <c r="E1783" i="16" s="1"/>
  <c r="E1784" i="16" s="1" a="1"/>
  <c r="E1784" i="16" s="1"/>
  <c r="E1785" i="16" s="1" a="1"/>
  <c r="E1785" i="16" s="1"/>
  <c r="E1786" i="16" s="1" a="1"/>
  <c r="E1786" i="16" s="1"/>
  <c r="E1787" i="16" s="1" a="1"/>
  <c r="E1787" i="16" s="1"/>
  <c r="E1788" i="16" s="1" a="1"/>
  <c r="E1788" i="16" s="1"/>
  <c r="E1789" i="16" s="1" a="1"/>
  <c r="E1789" i="16" s="1"/>
  <c r="E1790" i="16" s="1" a="1"/>
  <c r="E1790" i="16" s="1"/>
  <c r="E1791" i="16" s="1" a="1"/>
  <c r="E1791" i="16" s="1"/>
  <c r="E1792" i="16" s="1" a="1"/>
  <c r="E1792" i="16" s="1"/>
  <c r="E1793" i="16" s="1" a="1"/>
  <c r="E1793" i="16" s="1"/>
  <c r="E1794" i="16" s="1" a="1"/>
  <c r="E1794" i="16" s="1"/>
  <c r="E1795" i="16" s="1" a="1"/>
  <c r="E1795" i="16" s="1"/>
  <c r="E1796" i="16" s="1" a="1"/>
  <c r="E1796" i="16" s="1"/>
  <c r="E1797" i="16" s="1" a="1"/>
  <c r="E1797" i="16" s="1"/>
  <c r="E1798" i="16" s="1" a="1"/>
  <c r="E1798" i="16" s="1"/>
  <c r="E1799" i="16" s="1" a="1"/>
  <c r="E1799" i="16" s="1"/>
  <c r="E1800" i="16" s="1" a="1"/>
  <c r="E1800" i="16" s="1"/>
  <c r="F4" i="16" s="1" a="1"/>
  <c r="F4" i="16" s="1"/>
  <c r="J4" i="16" l="1" a="1"/>
  <c r="J4" i="16" s="1"/>
  <c r="F5" i="16" a="1"/>
  <c r="F5" i="16" s="1"/>
  <c r="F6" i="16" s="1" a="1"/>
  <c r="F6" i="16" s="1"/>
  <c r="J5" i="16" l="1" a="1"/>
  <c r="J5" i="16" s="1"/>
  <c r="F7" i="16" a="1"/>
  <c r="F7" i="16" s="1"/>
  <c r="J6" i="16" l="1" a="1"/>
  <c r="J6" i="16" s="1"/>
  <c r="F8" i="16" a="1"/>
  <c r="F8" i="16" s="1"/>
  <c r="J7" i="16" l="1" a="1"/>
  <c r="J7" i="16" s="1"/>
  <c r="F9" i="16" a="1"/>
  <c r="F9" i="16" s="1"/>
  <c r="J8" i="16" l="1" a="1"/>
  <c r="J8" i="16" s="1"/>
  <c r="F10" i="16" a="1"/>
  <c r="F10" i="16" s="1"/>
  <c r="F11" i="16" s="1" a="1"/>
  <c r="F11" i="16" s="1"/>
  <c r="F12" i="16" s="1" a="1"/>
  <c r="F12" i="16" s="1"/>
  <c r="F13" i="16" s="1" a="1"/>
  <c r="F13" i="16" s="1"/>
  <c r="F14" i="16" s="1" a="1"/>
  <c r="F14" i="16" s="1"/>
  <c r="F15" i="16" s="1" a="1"/>
  <c r="F15" i="16" s="1"/>
  <c r="F16" i="16" s="1" a="1"/>
  <c r="F16" i="16" s="1"/>
  <c r="F17" i="16" s="1" a="1"/>
  <c r="F17" i="16" s="1"/>
  <c r="F18" i="16" s="1" a="1"/>
  <c r="F18" i="16" s="1"/>
  <c r="F19" i="16" s="1" a="1"/>
  <c r="F19" i="16" s="1"/>
  <c r="F20" i="16" s="1" a="1"/>
  <c r="F20" i="16" s="1"/>
  <c r="F21" i="16" s="1" a="1"/>
  <c r="F21" i="16" s="1"/>
  <c r="F22" i="16" s="1" a="1"/>
  <c r="F22" i="16" s="1"/>
  <c r="F23" i="16" s="1" a="1"/>
  <c r="F23" i="16" s="1"/>
  <c r="F24" i="16" s="1" a="1"/>
  <c r="F24" i="16" s="1"/>
  <c r="F25" i="16" s="1" a="1"/>
  <c r="F25" i="16" s="1"/>
  <c r="F26" i="16" s="1" a="1"/>
  <c r="F26" i="16" s="1"/>
  <c r="F27" i="16" s="1" a="1"/>
  <c r="F27" i="16" s="1"/>
  <c r="F28" i="16" s="1" a="1"/>
  <c r="F28" i="16" s="1"/>
  <c r="F29" i="16" s="1" a="1"/>
  <c r="F29" i="16" s="1"/>
  <c r="F30" i="16" s="1" a="1"/>
  <c r="F30" i="16" s="1"/>
  <c r="F31" i="16" s="1" a="1"/>
  <c r="F31" i="16" s="1"/>
  <c r="F32" i="16" s="1" a="1"/>
  <c r="F32" i="16" s="1"/>
  <c r="F33" i="16" s="1" a="1"/>
  <c r="F33" i="16" s="1"/>
  <c r="F34" i="16" s="1" a="1"/>
  <c r="F34" i="16" s="1"/>
  <c r="F35" i="16" s="1" a="1"/>
  <c r="F35" i="16" s="1"/>
  <c r="F36" i="16" s="1" a="1"/>
  <c r="F36" i="16" s="1"/>
  <c r="F37" i="16" s="1" a="1"/>
  <c r="F37" i="16" s="1"/>
  <c r="F38" i="16" s="1" a="1"/>
  <c r="F38" i="16" s="1"/>
  <c r="F39" i="16" s="1" a="1"/>
  <c r="F39" i="16" s="1"/>
  <c r="F40" i="16" s="1" a="1"/>
  <c r="F40" i="16" s="1"/>
  <c r="F41" i="16" s="1" a="1"/>
  <c r="F41" i="16" s="1"/>
  <c r="F42" i="16" s="1" a="1"/>
  <c r="F42" i="16" s="1"/>
  <c r="F43" i="16" s="1" a="1"/>
  <c r="F43" i="16" s="1"/>
  <c r="F44" i="16" s="1" a="1"/>
  <c r="F44" i="16" s="1"/>
  <c r="F45" i="16" s="1" a="1"/>
  <c r="F45" i="16" s="1"/>
  <c r="F46" i="16" s="1" a="1"/>
  <c r="F46" i="16" s="1"/>
  <c r="F47" i="16" s="1" a="1"/>
  <c r="F47" i="16" s="1"/>
  <c r="F48" i="16" s="1" a="1"/>
  <c r="F48" i="16" s="1"/>
  <c r="F49" i="16" s="1" a="1"/>
  <c r="F49" i="16" s="1"/>
  <c r="F50" i="16" s="1" a="1"/>
  <c r="F50" i="16" s="1"/>
  <c r="F51" i="16" s="1" a="1"/>
  <c r="F51" i="16" s="1"/>
  <c r="F52" i="16" s="1" a="1"/>
  <c r="F52" i="16" s="1"/>
  <c r="F53" i="16" s="1" a="1"/>
  <c r="F53" i="16" s="1"/>
  <c r="F54" i="16" s="1" a="1"/>
  <c r="F54" i="16" s="1"/>
  <c r="F55" i="16" s="1" a="1"/>
  <c r="F55" i="16" s="1"/>
  <c r="F56" i="16" s="1" a="1"/>
  <c r="F56" i="16" s="1"/>
  <c r="F57" i="16" s="1" a="1"/>
  <c r="F57" i="16" s="1"/>
  <c r="F58" i="16" s="1" a="1"/>
  <c r="F58" i="16" s="1"/>
  <c r="F59" i="16" s="1" a="1"/>
  <c r="F59" i="16" s="1"/>
  <c r="F60" i="16" s="1" a="1"/>
  <c r="F60" i="16" s="1"/>
  <c r="F61" i="16" s="1" a="1"/>
  <c r="F61" i="16" s="1"/>
  <c r="F62" i="16" s="1" a="1"/>
  <c r="F62" i="16" s="1"/>
  <c r="F63" i="16" s="1" a="1"/>
  <c r="F63" i="16" s="1"/>
  <c r="F64" i="16" s="1" a="1"/>
  <c r="F64" i="16" s="1"/>
  <c r="F65" i="16" s="1" a="1"/>
  <c r="F65" i="16" s="1"/>
  <c r="F66" i="16" s="1" a="1"/>
  <c r="F66" i="16" s="1"/>
  <c r="F67" i="16" s="1" a="1"/>
  <c r="F67" i="16" s="1"/>
  <c r="F68" i="16" s="1" a="1"/>
  <c r="F68" i="16" s="1"/>
  <c r="F69" i="16" s="1" a="1"/>
  <c r="F69" i="16" s="1"/>
  <c r="F70" i="16" s="1" a="1"/>
  <c r="F70" i="16" s="1"/>
  <c r="F71" i="16" s="1" a="1"/>
  <c r="F71" i="16" s="1"/>
  <c r="F72" i="16" s="1" a="1"/>
  <c r="F72" i="16" s="1"/>
  <c r="F73" i="16" s="1" a="1"/>
  <c r="F73" i="16" s="1"/>
  <c r="F74" i="16" s="1" a="1"/>
  <c r="F74" i="16" s="1"/>
  <c r="F75" i="16" s="1" a="1"/>
  <c r="F75" i="16" s="1"/>
  <c r="F76" i="16" s="1" a="1"/>
  <c r="F76" i="16" s="1"/>
  <c r="F77" i="16" s="1" a="1"/>
  <c r="F77" i="16" s="1"/>
  <c r="F78" i="16" s="1" a="1"/>
  <c r="F78" i="16" s="1"/>
  <c r="F79" i="16" s="1" a="1"/>
  <c r="F79" i="16" s="1"/>
  <c r="F80" i="16" s="1" a="1"/>
  <c r="F80" i="16" s="1"/>
  <c r="F81" i="16" s="1" a="1"/>
  <c r="F81" i="16" s="1"/>
  <c r="F82" i="16" s="1" a="1"/>
  <c r="F82" i="16" s="1"/>
  <c r="F83" i="16" s="1" a="1"/>
  <c r="F83" i="16" s="1"/>
  <c r="F84" i="16" s="1" a="1"/>
  <c r="F84" i="16" s="1"/>
  <c r="F85" i="16" s="1" a="1"/>
  <c r="F85" i="16" s="1"/>
  <c r="F86" i="16" s="1" a="1"/>
  <c r="F86" i="16" s="1"/>
  <c r="F87" i="16" s="1" a="1"/>
  <c r="F87" i="16" s="1"/>
  <c r="F88" i="16" s="1" a="1"/>
  <c r="F88" i="16" s="1"/>
  <c r="F89" i="16" s="1" a="1"/>
  <c r="F89" i="16" s="1"/>
  <c r="F90" i="16" s="1" a="1"/>
  <c r="F90" i="16" s="1"/>
  <c r="F91" i="16" s="1" a="1"/>
  <c r="F91" i="16" s="1"/>
  <c r="F92" i="16" s="1" a="1"/>
  <c r="F92" i="16" s="1"/>
  <c r="F93" i="16" s="1" a="1"/>
  <c r="F93" i="16" s="1"/>
  <c r="F94" i="16" s="1" a="1"/>
  <c r="F94" i="16" s="1"/>
  <c r="F95" i="16" s="1" a="1"/>
  <c r="F95" i="16" s="1"/>
  <c r="F96" i="16" s="1" a="1"/>
  <c r="F96" i="16" s="1"/>
  <c r="F97" i="16" s="1" a="1"/>
  <c r="F97" i="16" s="1"/>
  <c r="F98" i="16" s="1" a="1"/>
  <c r="F98" i="16" s="1"/>
  <c r="F99" i="16" s="1" a="1"/>
  <c r="F99" i="16" s="1"/>
  <c r="F100" i="16" s="1" a="1"/>
  <c r="F100" i="16" s="1"/>
  <c r="F101" i="16" s="1" a="1"/>
  <c r="F101" i="16" s="1"/>
  <c r="F102" i="16" s="1" a="1"/>
  <c r="F102" i="16" s="1"/>
  <c r="F103" i="16" s="1" a="1"/>
  <c r="F103" i="16" s="1"/>
  <c r="F104" i="16" s="1" a="1"/>
  <c r="F104" i="16" s="1"/>
  <c r="F105" i="16" s="1" a="1"/>
  <c r="F105" i="16" s="1"/>
  <c r="F106" i="16" s="1" a="1"/>
  <c r="F106" i="16" s="1"/>
  <c r="F107" i="16" s="1" a="1"/>
  <c r="F107" i="16" s="1"/>
  <c r="F108" i="16" s="1" a="1"/>
  <c r="F108" i="16" s="1"/>
  <c r="F109" i="16" s="1" a="1"/>
  <c r="F109" i="16" s="1"/>
  <c r="F110" i="16" s="1" a="1"/>
  <c r="F110" i="16" s="1"/>
  <c r="F111" i="16" s="1" a="1"/>
  <c r="F111" i="16" s="1"/>
  <c r="F112" i="16" s="1" a="1"/>
  <c r="F112" i="16" s="1"/>
  <c r="F113" i="16" s="1" a="1"/>
  <c r="F113" i="16" s="1"/>
  <c r="F114" i="16" s="1" a="1"/>
  <c r="F114" i="16" s="1"/>
  <c r="F115" i="16" s="1" a="1"/>
  <c r="F115" i="16" s="1"/>
  <c r="F116" i="16" s="1" a="1"/>
  <c r="F116" i="16" s="1"/>
  <c r="F117" i="16" s="1" a="1"/>
  <c r="F117" i="16" s="1"/>
  <c r="F118" i="16" s="1" a="1"/>
  <c r="F118" i="16" s="1"/>
  <c r="F119" i="16" s="1" a="1"/>
  <c r="F119" i="16" s="1"/>
  <c r="F120" i="16" s="1" a="1"/>
  <c r="F120" i="16" s="1"/>
  <c r="F121" i="16" s="1" a="1"/>
  <c r="F121" i="16" s="1"/>
  <c r="F122" i="16" s="1" a="1"/>
  <c r="F122" i="16" s="1"/>
  <c r="F123" i="16" s="1" a="1"/>
  <c r="F123" i="16" s="1"/>
  <c r="F124" i="16" s="1" a="1"/>
  <c r="F124" i="16" s="1"/>
  <c r="F125" i="16" s="1" a="1"/>
  <c r="F125" i="16" s="1"/>
  <c r="F126" i="16" s="1" a="1"/>
  <c r="F126" i="16" s="1"/>
  <c r="F127" i="16" s="1" a="1"/>
  <c r="F127" i="16" s="1"/>
  <c r="F128" i="16" s="1" a="1"/>
  <c r="F128" i="16" s="1"/>
  <c r="F129" i="16" s="1" a="1"/>
  <c r="F129" i="16" s="1"/>
  <c r="F130" i="16" s="1" a="1"/>
  <c r="F130" i="16" s="1"/>
  <c r="F131" i="16" s="1" a="1"/>
  <c r="F131" i="16" s="1"/>
  <c r="F132" i="16" s="1" a="1"/>
  <c r="F132" i="16" s="1"/>
  <c r="F133" i="16" s="1" a="1"/>
  <c r="F133" i="16" s="1"/>
  <c r="F134" i="16" s="1" a="1"/>
  <c r="F134" i="16" s="1"/>
  <c r="F135" i="16" s="1" a="1"/>
  <c r="F135" i="16" s="1"/>
  <c r="F136" i="16" s="1" a="1"/>
  <c r="F136" i="16" s="1"/>
  <c r="F137" i="16" s="1" a="1"/>
  <c r="F137" i="16" s="1"/>
  <c r="F138" i="16" s="1" a="1"/>
  <c r="F138" i="16" s="1"/>
  <c r="F139" i="16" s="1" a="1"/>
  <c r="F139" i="16" s="1"/>
  <c r="F140" i="16" s="1" a="1"/>
  <c r="F140" i="16" s="1"/>
  <c r="F141" i="16" s="1" a="1"/>
  <c r="F141" i="16" s="1"/>
  <c r="F142" i="16" s="1" a="1"/>
  <c r="F142" i="16" s="1"/>
  <c r="F143" i="16" s="1" a="1"/>
  <c r="F143" i="16" s="1"/>
  <c r="F144" i="16" s="1" a="1"/>
  <c r="F144" i="16" s="1"/>
  <c r="F145" i="16" s="1" a="1"/>
  <c r="F145" i="16" s="1"/>
  <c r="F146" i="16" s="1" a="1"/>
  <c r="F146" i="16" s="1"/>
  <c r="F147" i="16" s="1" a="1"/>
  <c r="F147" i="16" s="1"/>
  <c r="F148" i="16" s="1" a="1"/>
  <c r="F148" i="16" s="1"/>
  <c r="F149" i="16" s="1" a="1"/>
  <c r="F149" i="16" s="1"/>
  <c r="F150" i="16" s="1" a="1"/>
  <c r="F150" i="16" s="1"/>
  <c r="F151" i="16" s="1" a="1"/>
  <c r="F151" i="16" s="1"/>
  <c r="F152" i="16" s="1" a="1"/>
  <c r="F152" i="16" s="1"/>
  <c r="F153" i="16" s="1" a="1"/>
  <c r="F153" i="16" s="1"/>
  <c r="F154" i="16" s="1" a="1"/>
  <c r="F154" i="16" s="1"/>
  <c r="F155" i="16" s="1" a="1"/>
  <c r="F155" i="16" s="1"/>
  <c r="F156" i="16" s="1" a="1"/>
  <c r="F156" i="16" s="1"/>
  <c r="F157" i="16" s="1" a="1"/>
  <c r="F157" i="16" s="1"/>
  <c r="F158" i="16" s="1" a="1"/>
  <c r="F158" i="16" s="1"/>
  <c r="F159" i="16" s="1" a="1"/>
  <c r="F159" i="16" s="1"/>
  <c r="F160" i="16" s="1" a="1"/>
  <c r="F160" i="16" s="1"/>
  <c r="F161" i="16" s="1" a="1"/>
  <c r="F161" i="16" s="1"/>
  <c r="F162" i="16" s="1" a="1"/>
  <c r="F162" i="16" s="1"/>
  <c r="F163" i="16" s="1" a="1"/>
  <c r="F163" i="16" s="1"/>
  <c r="F164" i="16" s="1" a="1"/>
  <c r="F164" i="16" s="1"/>
  <c r="F165" i="16" s="1" a="1"/>
  <c r="F165" i="16" s="1"/>
  <c r="F166" i="16" s="1" a="1"/>
  <c r="F166" i="16" s="1"/>
  <c r="F167" i="16" s="1" a="1"/>
  <c r="F167" i="16" s="1"/>
  <c r="F168" i="16" s="1" a="1"/>
  <c r="F168" i="16" s="1"/>
  <c r="F169" i="16" s="1" a="1"/>
  <c r="F169" i="16" s="1"/>
  <c r="F170" i="16" s="1" a="1"/>
  <c r="F170" i="16" s="1"/>
  <c r="F171" i="16" s="1" a="1"/>
  <c r="F171" i="16" s="1"/>
  <c r="F172" i="16" s="1" a="1"/>
  <c r="F172" i="16" s="1"/>
  <c r="F173" i="16" s="1" a="1"/>
  <c r="F173" i="16" s="1"/>
  <c r="F174" i="16" s="1" a="1"/>
  <c r="F174" i="16" s="1"/>
  <c r="F175" i="16" s="1" a="1"/>
  <c r="F175" i="16" s="1"/>
  <c r="F176" i="16" s="1" a="1"/>
  <c r="F176" i="16" s="1"/>
  <c r="F177" i="16" s="1" a="1"/>
  <c r="F177" i="16" s="1"/>
  <c r="F178" i="16" s="1" a="1"/>
  <c r="F178" i="16" s="1"/>
  <c r="F179" i="16" s="1" a="1"/>
  <c r="F179" i="16" s="1"/>
  <c r="F180" i="16" s="1" a="1"/>
  <c r="F180" i="16" s="1"/>
  <c r="F181" i="16" s="1" a="1"/>
  <c r="F181" i="16" s="1"/>
  <c r="F182" i="16" s="1" a="1"/>
  <c r="F182" i="16" s="1"/>
  <c r="F183" i="16" s="1" a="1"/>
  <c r="F183" i="16" s="1"/>
  <c r="F184" i="16" s="1" a="1"/>
  <c r="F184" i="16" s="1"/>
  <c r="F185" i="16" s="1" a="1"/>
  <c r="F185" i="16" s="1"/>
  <c r="F186" i="16" s="1" a="1"/>
  <c r="F186" i="16" s="1"/>
  <c r="F187" i="16" s="1" a="1"/>
  <c r="F187" i="16" s="1"/>
  <c r="F188" i="16" s="1" a="1"/>
  <c r="F188" i="16" s="1"/>
  <c r="F189" i="16" s="1" a="1"/>
  <c r="F189" i="16" s="1"/>
  <c r="F190" i="16" s="1" a="1"/>
  <c r="F190" i="16" s="1"/>
  <c r="F191" i="16" s="1" a="1"/>
  <c r="F191" i="16" s="1"/>
  <c r="F192" i="16" s="1" a="1"/>
  <c r="F192" i="16" s="1"/>
  <c r="F193" i="16" s="1" a="1"/>
  <c r="F193" i="16" s="1"/>
  <c r="F194" i="16" s="1" a="1"/>
  <c r="F194" i="16" s="1"/>
  <c r="F195" i="16" s="1" a="1"/>
  <c r="F195" i="16" s="1"/>
  <c r="F196" i="16" s="1" a="1"/>
  <c r="F196" i="16" s="1"/>
  <c r="F197" i="16" s="1" a="1"/>
  <c r="F197" i="16" s="1"/>
  <c r="F198" i="16" s="1" a="1"/>
  <c r="F198" i="16" s="1"/>
  <c r="F199" i="16" s="1" a="1"/>
  <c r="F199" i="16" s="1"/>
  <c r="F200" i="16" s="1" a="1"/>
  <c r="F200" i="16" s="1"/>
  <c r="F201" i="16" s="1" a="1"/>
  <c r="F201" i="16" s="1"/>
  <c r="F202" i="16" s="1" a="1"/>
  <c r="F202" i="16" s="1"/>
  <c r="F203" i="16" s="1" a="1"/>
  <c r="F203" i="16" s="1"/>
  <c r="F204" i="16" s="1" a="1"/>
  <c r="F204" i="16" s="1"/>
  <c r="F205" i="16" s="1" a="1"/>
  <c r="F205" i="16" s="1"/>
  <c r="F206" i="16" s="1" a="1"/>
  <c r="F206" i="16" s="1"/>
  <c r="F207" i="16" s="1" a="1"/>
  <c r="F207" i="16" s="1"/>
  <c r="F208" i="16" s="1" a="1"/>
  <c r="F208" i="16" s="1"/>
  <c r="F209" i="16" s="1" a="1"/>
  <c r="F209" i="16" s="1"/>
  <c r="F210" i="16" s="1" a="1"/>
  <c r="F210" i="16" s="1"/>
  <c r="F211" i="16" s="1" a="1"/>
  <c r="F211" i="16" s="1"/>
  <c r="F212" i="16" s="1" a="1"/>
  <c r="F212" i="16" s="1"/>
  <c r="F213" i="16" s="1" a="1"/>
  <c r="F213" i="16" s="1"/>
  <c r="F214" i="16" s="1" a="1"/>
  <c r="F214" i="16" s="1"/>
  <c r="F215" i="16" s="1" a="1"/>
  <c r="F215" i="16" s="1"/>
  <c r="F216" i="16" s="1" a="1"/>
  <c r="F216" i="16" s="1"/>
  <c r="F217" i="16" s="1" a="1"/>
  <c r="F217" i="16" s="1"/>
  <c r="F218" i="16" s="1" a="1"/>
  <c r="F218" i="16" s="1"/>
  <c r="F219" i="16" s="1" a="1"/>
  <c r="F219" i="16" s="1"/>
  <c r="F220" i="16" s="1" a="1"/>
  <c r="F220" i="16" s="1"/>
  <c r="F221" i="16" s="1" a="1"/>
  <c r="F221" i="16" s="1"/>
  <c r="F222" i="16" s="1" a="1"/>
  <c r="F222" i="16" s="1"/>
  <c r="F223" i="16" s="1" a="1"/>
  <c r="F223" i="16" s="1"/>
  <c r="F224" i="16" s="1" a="1"/>
  <c r="F224" i="16" s="1"/>
  <c r="F225" i="16" s="1" a="1"/>
  <c r="F225" i="16" s="1"/>
  <c r="F226" i="16" s="1" a="1"/>
  <c r="F226" i="16" s="1"/>
  <c r="F227" i="16" s="1" a="1"/>
  <c r="F227" i="16" s="1"/>
  <c r="F228" i="16" s="1" a="1"/>
  <c r="F228" i="16" s="1"/>
  <c r="F229" i="16" s="1" a="1"/>
  <c r="F229" i="16" s="1"/>
  <c r="F230" i="16" s="1" a="1"/>
  <c r="F230" i="16" s="1"/>
  <c r="F231" i="16" s="1" a="1"/>
  <c r="F231" i="16" s="1"/>
  <c r="F232" i="16" s="1" a="1"/>
  <c r="F232" i="16" s="1"/>
  <c r="F233" i="16" s="1" a="1"/>
  <c r="F233" i="16" s="1"/>
  <c r="F234" i="16" s="1" a="1"/>
  <c r="F234" i="16" s="1"/>
  <c r="F235" i="16" s="1" a="1"/>
  <c r="F235" i="16" s="1"/>
  <c r="F236" i="16" s="1" a="1"/>
  <c r="F236" i="16" s="1"/>
  <c r="F237" i="16" s="1" a="1"/>
  <c r="F237" i="16" s="1"/>
  <c r="F238" i="16" s="1" a="1"/>
  <c r="F238" i="16" s="1"/>
  <c r="F239" i="16" s="1" a="1"/>
  <c r="F239" i="16" s="1"/>
  <c r="F240" i="16" s="1" a="1"/>
  <c r="F240" i="16" s="1"/>
  <c r="F241" i="16" s="1" a="1"/>
  <c r="F241" i="16" s="1"/>
  <c r="F242" i="16" s="1" a="1"/>
  <c r="F242" i="16" s="1"/>
  <c r="F243" i="16" s="1" a="1"/>
  <c r="F243" i="16" s="1"/>
  <c r="F244" i="16" s="1" a="1"/>
  <c r="F244" i="16" s="1"/>
  <c r="F245" i="16" s="1" a="1"/>
  <c r="F245" i="16" s="1"/>
  <c r="F246" i="16" s="1" a="1"/>
  <c r="F246" i="16" s="1"/>
  <c r="F247" i="16" s="1" a="1"/>
  <c r="F247" i="16" s="1"/>
  <c r="F248" i="16" s="1" a="1"/>
  <c r="F248" i="16" s="1"/>
  <c r="F249" i="16" s="1" a="1"/>
  <c r="F249" i="16" s="1"/>
  <c r="F250" i="16" s="1" a="1"/>
  <c r="F250" i="16" s="1"/>
  <c r="G2" i="16" s="1" a="1"/>
  <c r="G2" i="16" s="1"/>
  <c r="J9" i="16" l="1" a="1"/>
  <c r="J9" i="16" s="1"/>
  <c r="J10" i="16" s="1" a="1"/>
  <c r="J10" i="16" s="1"/>
  <c r="J11" i="16" l="1" a="1"/>
  <c r="J11" i="16" s="1"/>
  <c r="J12" i="16" s="1" a="1"/>
  <c r="J12" i="16" s="1"/>
  <c r="J13" i="16" s="1" a="1"/>
  <c r="J13" i="16" s="1"/>
  <c r="J14" i="16" s="1" a="1"/>
  <c r="J14" i="16" s="1"/>
  <c r="J15" i="16" s="1" a="1"/>
  <c r="J15" i="16" s="1"/>
  <c r="J16" i="16" l="1" a="1"/>
  <c r="J16" i="16" s="1"/>
  <c r="J17" i="16" s="1" a="1"/>
  <c r="J17" i="16" s="1"/>
  <c r="J18" i="16" s="1" a="1"/>
  <c r="J18" i="16" s="1"/>
  <c r="J19" i="16" s="1" a="1"/>
  <c r="J19" i="16" s="1"/>
  <c r="J20" i="16" s="1" a="1"/>
  <c r="J20" i="16" s="1"/>
  <c r="J21" i="16" s="1" a="1"/>
  <c r="J21" i="16" s="1"/>
  <c r="J22" i="16" s="1" a="1"/>
  <c r="J22" i="16" s="1"/>
  <c r="J23" i="16" s="1" a="1"/>
  <c r="J23" i="16" s="1"/>
  <c r="J24" i="16" s="1" a="1"/>
  <c r="J24" i="16" s="1"/>
  <c r="J25" i="16" s="1" a="1"/>
  <c r="J25" i="16" s="1"/>
  <c r="J26" i="16" s="1" a="1"/>
  <c r="J26" i="16" s="1"/>
  <c r="J27" i="16" s="1" a="1"/>
  <c r="J27" i="16" s="1"/>
  <c r="J28" i="16" s="1" a="1"/>
  <c r="J28" i="16" s="1"/>
  <c r="J29" i="16" s="1" a="1"/>
  <c r="J29" i="16" s="1"/>
  <c r="J30" i="16" s="1" a="1"/>
  <c r="J30" i="16" s="1"/>
  <c r="J31" i="16" s="1" a="1"/>
  <c r="J31" i="16" s="1"/>
  <c r="J32" i="16" s="1" a="1"/>
  <c r="J32" i="16" s="1"/>
  <c r="J33" i="16" s="1" a="1"/>
  <c r="J33" i="16" s="1"/>
  <c r="J34" i="16" s="1" a="1"/>
  <c r="J34" i="16" s="1"/>
  <c r="J35" i="16" s="1" a="1"/>
  <c r="J35" i="16" s="1"/>
  <c r="J36" i="16" s="1" a="1"/>
  <c r="J36" i="16" s="1"/>
  <c r="J37" i="16" s="1" a="1"/>
  <c r="J37" i="16" s="1"/>
  <c r="J38" i="16" s="1" a="1"/>
  <c r="J38" i="16" s="1"/>
  <c r="J39" i="16" s="1" a="1"/>
  <c r="J39" i="16" s="1"/>
  <c r="J40" i="16" s="1" a="1"/>
  <c r="J40" i="16" s="1"/>
  <c r="J41" i="16" s="1" a="1"/>
  <c r="J41" i="16" s="1"/>
  <c r="J42" i="16" s="1" a="1"/>
  <c r="J42" i="16" s="1"/>
  <c r="J43" i="16" s="1" a="1"/>
  <c r="J43" i="16" s="1"/>
  <c r="J44" i="16" s="1" a="1"/>
  <c r="J44" i="16" s="1"/>
  <c r="J45" i="16" s="1" a="1"/>
  <c r="J45" i="16" s="1"/>
  <c r="J46" i="16" s="1" a="1"/>
  <c r="J46" i="16" s="1"/>
  <c r="J47" i="16" s="1" a="1"/>
  <c r="J47" i="16" s="1"/>
  <c r="J48" i="16" s="1" a="1"/>
  <c r="J48" i="16" s="1"/>
  <c r="J49" i="16" s="1" a="1"/>
  <c r="J49" i="16" s="1"/>
  <c r="J50" i="16" s="1" a="1"/>
  <c r="J50" i="16" s="1"/>
  <c r="J51" i="16" s="1" a="1"/>
  <c r="J51" i="16" s="1"/>
  <c r="J52" i="16" s="1" a="1"/>
  <c r="J52" i="16" s="1"/>
  <c r="J53" i="16" s="1" a="1"/>
  <c r="J53" i="16" s="1"/>
  <c r="J54" i="16" s="1" a="1"/>
  <c r="J54" i="16" s="1"/>
  <c r="J55" i="16" s="1" a="1"/>
  <c r="J55" i="16" s="1"/>
  <c r="J56" i="16" s="1" a="1"/>
  <c r="J56" i="16" s="1"/>
  <c r="J57" i="16" s="1" a="1"/>
  <c r="J57" i="16" s="1"/>
  <c r="J58" i="16" s="1" a="1"/>
  <c r="J58" i="16" s="1"/>
  <c r="J59" i="16" s="1" a="1"/>
  <c r="J59" i="16" s="1"/>
  <c r="J60" i="16" s="1" a="1"/>
  <c r="J60" i="16" s="1"/>
  <c r="J61" i="16" s="1" a="1"/>
  <c r="J61" i="16" s="1"/>
  <c r="J62" i="16" s="1" a="1"/>
  <c r="J62" i="16" s="1"/>
  <c r="J63" i="16" s="1" a="1"/>
  <c r="J63" i="16" s="1"/>
  <c r="J64" i="16" s="1" a="1"/>
  <c r="J64" i="16" s="1"/>
  <c r="J65" i="16" s="1" a="1"/>
  <c r="J65" i="16" s="1"/>
  <c r="J66" i="16" s="1" a="1"/>
  <c r="J66" i="16" s="1"/>
  <c r="J67" i="16" s="1" a="1"/>
  <c r="J67" i="16" s="1"/>
  <c r="J68" i="16" s="1" a="1"/>
  <c r="J68" i="16" s="1"/>
  <c r="J69" i="16" s="1" a="1"/>
  <c r="J69" i="16" s="1"/>
  <c r="J70" i="16" s="1" a="1"/>
  <c r="J70" i="16" s="1"/>
  <c r="J71" i="16" s="1" a="1"/>
  <c r="J71" i="16" s="1"/>
  <c r="J72" i="16" s="1" a="1"/>
  <c r="J72" i="16" s="1"/>
  <c r="J73" i="16" s="1" a="1"/>
  <c r="J73" i="16" s="1"/>
  <c r="J74" i="16" s="1" a="1"/>
  <c r="J74" i="16" s="1"/>
  <c r="J75" i="16" s="1" a="1"/>
  <c r="J75" i="16" s="1"/>
  <c r="J76" i="16" s="1" a="1"/>
  <c r="J76" i="16" s="1"/>
  <c r="J77" i="16" s="1" a="1"/>
  <c r="J77" i="16" s="1"/>
  <c r="J78" i="16" s="1" a="1"/>
  <c r="J78" i="16" s="1"/>
  <c r="J79" i="16" s="1" a="1"/>
  <c r="J79" i="16" s="1"/>
  <c r="J80" i="16" s="1" a="1"/>
  <c r="J80" i="16" s="1"/>
  <c r="J81" i="16" s="1" a="1"/>
  <c r="J81" i="16" s="1"/>
  <c r="J82" i="16" s="1" a="1"/>
  <c r="J82" i="16" s="1"/>
  <c r="J83" i="16" s="1" a="1"/>
  <c r="J83" i="16" s="1"/>
  <c r="J84" i="16" s="1" a="1"/>
  <c r="J84" i="16" s="1"/>
  <c r="J85" i="16" s="1" a="1"/>
  <c r="J85" i="16" s="1"/>
  <c r="J86" i="16" s="1" a="1"/>
  <c r="J86" i="16" s="1"/>
  <c r="J87" i="16" s="1" a="1"/>
  <c r="J87" i="16" s="1"/>
  <c r="J88" i="16" s="1" a="1"/>
  <c r="J88" i="16" s="1"/>
  <c r="J89" i="16" s="1" a="1"/>
  <c r="J89" i="16" s="1"/>
  <c r="J90" i="16" s="1" a="1"/>
  <c r="J90" i="16" s="1"/>
  <c r="J91" i="16" s="1" a="1"/>
  <c r="J91" i="16" s="1"/>
  <c r="J92" i="16" s="1" a="1"/>
  <c r="J92" i="16" s="1"/>
  <c r="J93" i="16" s="1" a="1"/>
  <c r="J93" i="16" s="1"/>
  <c r="J94" i="16" s="1" a="1"/>
  <c r="J94" i="16" s="1"/>
  <c r="J95" i="16" s="1" a="1"/>
  <c r="J95" i="16" s="1"/>
  <c r="J96" i="16" s="1" a="1"/>
  <c r="J96" i="16" s="1"/>
  <c r="J97" i="16" s="1" a="1"/>
  <c r="J97" i="16" s="1"/>
  <c r="J98" i="16" s="1" a="1"/>
  <c r="J98" i="16" s="1"/>
  <c r="J99" i="16" s="1" a="1"/>
  <c r="J99" i="16" s="1"/>
  <c r="J100" i="16" s="1" a="1"/>
  <c r="J100" i="16" s="1"/>
  <c r="J101" i="16" s="1" a="1"/>
  <c r="J101" i="16" s="1"/>
  <c r="J102" i="16" s="1" a="1"/>
  <c r="J102" i="16" s="1"/>
  <c r="J103" i="16" s="1" a="1"/>
  <c r="J103" i="16" s="1"/>
  <c r="J104" i="16" s="1" a="1"/>
  <c r="J104" i="16" s="1"/>
  <c r="J105" i="16" s="1" a="1"/>
  <c r="J105" i="16" s="1"/>
  <c r="J106" i="16" s="1" a="1"/>
  <c r="J106" i="16" s="1"/>
  <c r="J107" i="16" s="1" a="1"/>
  <c r="J107" i="16" s="1"/>
  <c r="J108" i="16" s="1" a="1"/>
  <c r="J108" i="16" s="1"/>
  <c r="J109" i="16" s="1" a="1"/>
  <c r="J109" i="16" s="1"/>
  <c r="J110" i="16" s="1" a="1"/>
  <c r="J110" i="16" s="1"/>
  <c r="J111" i="16" s="1" a="1"/>
  <c r="J111" i="16" s="1"/>
  <c r="J112" i="16" s="1" a="1"/>
  <c r="J112" i="16" s="1"/>
  <c r="J113" i="16" s="1" a="1"/>
  <c r="J113" i="16" s="1"/>
  <c r="J114" i="16" s="1" a="1"/>
  <c r="J114" i="16" s="1"/>
  <c r="J115" i="16" s="1" a="1"/>
  <c r="J115" i="16" s="1"/>
  <c r="J116" i="16" s="1" a="1"/>
  <c r="J116" i="16" s="1"/>
  <c r="J117" i="16" s="1" a="1"/>
  <c r="J117" i="16" s="1"/>
  <c r="J118" i="16" s="1" a="1"/>
  <c r="J118" i="16" s="1"/>
  <c r="J119" i="16" s="1" a="1"/>
  <c r="J119" i="16" s="1"/>
  <c r="J120" i="16" s="1" a="1"/>
  <c r="J120" i="16" s="1"/>
  <c r="J121" i="16" s="1" a="1"/>
  <c r="J121" i="16" s="1"/>
  <c r="J122" i="16" s="1" a="1"/>
  <c r="J122" i="16" s="1"/>
  <c r="J123" i="16" s="1" a="1"/>
  <c r="J123" i="16" s="1"/>
  <c r="J124" i="16" s="1" a="1"/>
  <c r="J124" i="16" s="1"/>
  <c r="J125" i="16" s="1" a="1"/>
  <c r="J125" i="16" s="1"/>
  <c r="J126" i="16" s="1" a="1"/>
  <c r="J126" i="16" s="1"/>
  <c r="J127" i="16" s="1" a="1"/>
  <c r="J127" i="16" s="1"/>
  <c r="J128" i="16" s="1" a="1"/>
  <c r="J128" i="16" s="1"/>
  <c r="J129" i="16" s="1" a="1"/>
  <c r="J129" i="16" s="1"/>
  <c r="J130" i="16" s="1" a="1"/>
  <c r="J130" i="16" s="1"/>
  <c r="J131" i="16" s="1" a="1"/>
  <c r="J131" i="16" s="1"/>
  <c r="J132" i="16" s="1" a="1"/>
  <c r="J132" i="16" s="1"/>
  <c r="J133" i="16" s="1" a="1"/>
  <c r="J133" i="16" s="1"/>
  <c r="J134" i="16" s="1" a="1"/>
  <c r="J134" i="16" s="1"/>
  <c r="J135" i="16" s="1" a="1"/>
  <c r="J135" i="16" s="1"/>
  <c r="J136" i="16" s="1" a="1"/>
  <c r="J136" i="16" s="1"/>
  <c r="J137" i="16" s="1" a="1"/>
  <c r="J137" i="16" s="1"/>
  <c r="J138" i="16" s="1" a="1"/>
  <c r="J138" i="16" s="1"/>
  <c r="J139" i="16" s="1" a="1"/>
  <c r="J139" i="16" s="1"/>
  <c r="J140" i="16" s="1" a="1"/>
  <c r="J140" i="16" s="1"/>
  <c r="J141" i="16" s="1" a="1"/>
  <c r="J141" i="16" s="1"/>
  <c r="J142" i="16" s="1" a="1"/>
  <c r="J142" i="16" s="1"/>
  <c r="J143" i="16" s="1" a="1"/>
  <c r="J143" i="16" s="1"/>
  <c r="J144" i="16" s="1" a="1"/>
  <c r="J144" i="16" s="1"/>
  <c r="J145" i="16" s="1" a="1"/>
  <c r="J145" i="16" s="1"/>
  <c r="J146" i="16" s="1" a="1"/>
  <c r="J146" i="16" s="1"/>
  <c r="J147" i="16" s="1" a="1"/>
  <c r="J147" i="16" s="1"/>
  <c r="J148" i="16" s="1" a="1"/>
  <c r="J148" i="16" s="1"/>
  <c r="J149" i="16" s="1" a="1"/>
  <c r="J149" i="16" s="1"/>
  <c r="J150" i="16" s="1" a="1"/>
  <c r="J150" i="16" s="1"/>
  <c r="J151" i="16" s="1" a="1"/>
  <c r="J151" i="16" s="1"/>
  <c r="J152" i="16" s="1" a="1"/>
  <c r="J152" i="16" s="1"/>
  <c r="J153" i="16" s="1" a="1"/>
  <c r="J153" i="16" s="1"/>
  <c r="J154" i="16" s="1" a="1"/>
  <c r="J154" i="16" s="1"/>
  <c r="J155" i="16" s="1" a="1"/>
  <c r="J155" i="16" s="1"/>
  <c r="J156" i="16" s="1" a="1"/>
  <c r="J156" i="16" s="1"/>
  <c r="J157" i="16" s="1" a="1"/>
  <c r="J157" i="16" s="1"/>
  <c r="J158" i="16" s="1" a="1"/>
  <c r="J158" i="16" s="1"/>
  <c r="J159" i="16" s="1" a="1"/>
  <c r="J159" i="16" s="1"/>
  <c r="J160" i="16" s="1" a="1"/>
  <c r="J160" i="16" s="1"/>
  <c r="J161" i="16" s="1" a="1"/>
  <c r="J161" i="16" s="1"/>
  <c r="J162" i="16" s="1" a="1"/>
  <c r="J162" i="16" s="1"/>
  <c r="J163" i="16" s="1" a="1"/>
  <c r="J163" i="16" s="1"/>
  <c r="J164" i="16" s="1" a="1"/>
  <c r="J164" i="16" s="1"/>
  <c r="J165" i="16" s="1" a="1"/>
  <c r="J165" i="16" s="1"/>
  <c r="J166" i="16" s="1" a="1"/>
  <c r="J166" i="16" s="1"/>
  <c r="J167" i="16" s="1" a="1"/>
  <c r="J167" i="16" s="1"/>
  <c r="J168" i="16" s="1" a="1"/>
  <c r="J168" i="16" s="1"/>
  <c r="J169" i="16" s="1" a="1"/>
  <c r="J169" i="16" s="1"/>
  <c r="J170" i="16" s="1" a="1"/>
  <c r="J170" i="16" s="1"/>
  <c r="J171" i="16" s="1" a="1"/>
  <c r="J171" i="16" s="1"/>
  <c r="J172" i="16" s="1" a="1"/>
  <c r="J172" i="16" s="1"/>
  <c r="J173" i="16" s="1" a="1"/>
  <c r="J173" i="16" s="1"/>
  <c r="J174" i="16" s="1" a="1"/>
  <c r="J174" i="16" s="1"/>
  <c r="J175" i="16" s="1" a="1"/>
  <c r="J175" i="16" s="1"/>
  <c r="J176" i="16" s="1" a="1"/>
  <c r="J176" i="16" s="1"/>
  <c r="J177" i="16" s="1" a="1"/>
  <c r="J177" i="16" s="1"/>
  <c r="J178" i="16" s="1" a="1"/>
  <c r="J178" i="16" s="1"/>
  <c r="J179" i="16" s="1" a="1"/>
  <c r="J179" i="16" s="1"/>
  <c r="J180" i="16" s="1" a="1"/>
  <c r="J180" i="16" s="1"/>
  <c r="J181" i="16" s="1" a="1"/>
  <c r="J181" i="16" s="1"/>
  <c r="J182" i="16" s="1" a="1"/>
  <c r="J182" i="16" s="1"/>
  <c r="J183" i="16" s="1" a="1"/>
  <c r="J183" i="16" s="1"/>
  <c r="J184" i="16" s="1" a="1"/>
  <c r="J184" i="16" s="1"/>
  <c r="J185" i="16" s="1" a="1"/>
  <c r="J185" i="16" s="1"/>
  <c r="J186" i="16" s="1" a="1"/>
  <c r="J186" i="16" s="1"/>
  <c r="J187" i="16" s="1" a="1"/>
  <c r="J187" i="16" s="1"/>
  <c r="J188" i="16" s="1" a="1"/>
  <c r="J188" i="16" s="1"/>
  <c r="J189" i="16" s="1" a="1"/>
  <c r="J189" i="16" s="1"/>
  <c r="J190" i="16" s="1" a="1"/>
  <c r="J190" i="16" s="1"/>
  <c r="J191" i="16" s="1" a="1"/>
  <c r="J191" i="16" s="1"/>
  <c r="J192" i="16" s="1" a="1"/>
  <c r="J192" i="16" s="1"/>
  <c r="J193" i="16" s="1" a="1"/>
  <c r="J193" i="16" s="1"/>
  <c r="J194" i="16" s="1" a="1"/>
  <c r="J194" i="16" s="1"/>
  <c r="J195" i="16" s="1" a="1"/>
  <c r="J195" i="16" s="1"/>
  <c r="J196" i="16" s="1" a="1"/>
  <c r="J196" i="16" s="1"/>
  <c r="J197" i="16" s="1" a="1"/>
  <c r="J197" i="16" s="1"/>
  <c r="J198" i="16" s="1" a="1"/>
  <c r="J198" i="16" s="1"/>
  <c r="J199" i="16" s="1" a="1"/>
  <c r="J199" i="16" s="1"/>
  <c r="J200" i="16" s="1" a="1"/>
  <c r="J200" i="16" s="1"/>
  <c r="J201" i="16" s="1" a="1"/>
  <c r="J201" i="16" s="1"/>
  <c r="J202" i="16" s="1" a="1"/>
  <c r="J202" i="16" s="1"/>
  <c r="J203" i="16" s="1" a="1"/>
  <c r="J203" i="16" s="1"/>
  <c r="J204" i="16" s="1" a="1"/>
  <c r="J204" i="16" s="1"/>
  <c r="J205" i="16" s="1" a="1"/>
  <c r="J205" i="16" s="1"/>
  <c r="J206" i="16" s="1" a="1"/>
  <c r="J206" i="16" s="1"/>
  <c r="J207" i="16" s="1" a="1"/>
  <c r="J207" i="16" s="1"/>
  <c r="J208" i="16" s="1" a="1"/>
  <c r="J208" i="16" s="1"/>
  <c r="J209" i="16" s="1" a="1"/>
  <c r="J209" i="16" s="1"/>
  <c r="J210" i="16" s="1" a="1"/>
  <c r="J210" i="16" s="1"/>
  <c r="J211" i="16" s="1" a="1"/>
  <c r="J211" i="16" s="1"/>
  <c r="J212" i="16" s="1" a="1"/>
  <c r="J212" i="16" s="1"/>
  <c r="J213" i="16" s="1" a="1"/>
  <c r="J213" i="16" s="1"/>
  <c r="J214" i="16" s="1" a="1"/>
  <c r="J214" i="16" s="1"/>
  <c r="J215" i="16" s="1" a="1"/>
  <c r="J215" i="16" s="1"/>
  <c r="J216" i="16" s="1" a="1"/>
  <c r="J216" i="16" s="1"/>
  <c r="J217" i="16" s="1" a="1"/>
  <c r="J217" i="16" s="1"/>
  <c r="J218" i="16" s="1" a="1"/>
  <c r="J218" i="16" s="1"/>
  <c r="J219" i="16" s="1" a="1"/>
  <c r="J219" i="16" s="1"/>
  <c r="J220" i="16" s="1" a="1"/>
  <c r="J220" i="16" s="1"/>
  <c r="J221" i="16" s="1" a="1"/>
  <c r="J221" i="16" s="1"/>
  <c r="J222" i="16" s="1" a="1"/>
  <c r="J222" i="16" s="1"/>
  <c r="J223" i="16" s="1" a="1"/>
  <c r="J223" i="16" s="1"/>
  <c r="J224" i="16" s="1" a="1"/>
  <c r="J224" i="16" s="1"/>
  <c r="J225" i="16" s="1" a="1"/>
  <c r="J225" i="16" s="1"/>
  <c r="J226" i="16" s="1" a="1"/>
  <c r="J226" i="16" s="1"/>
  <c r="J227" i="16" s="1" a="1"/>
  <c r="J227" i="16" s="1"/>
  <c r="J228" i="16" s="1" a="1"/>
  <c r="J228" i="16" s="1"/>
  <c r="J229" i="16" s="1" a="1"/>
  <c r="J229" i="16" s="1"/>
  <c r="J230" i="16" s="1" a="1"/>
  <c r="J230" i="16" s="1"/>
  <c r="J231" i="16" s="1" a="1"/>
  <c r="J231" i="16" s="1"/>
  <c r="J232" i="16" s="1" a="1"/>
  <c r="J232" i="16" s="1"/>
  <c r="J233" i="16" s="1" a="1"/>
  <c r="J233" i="16" s="1"/>
  <c r="J234" i="16" s="1" a="1"/>
  <c r="J234" i="16" s="1"/>
  <c r="J235" i="16" s="1" a="1"/>
  <c r="J235" i="16" s="1"/>
  <c r="J236" i="16" s="1" a="1"/>
  <c r="J236" i="16" s="1"/>
  <c r="J237" i="16" s="1" a="1"/>
  <c r="J237" i="16" s="1"/>
  <c r="J238" i="16" s="1" a="1"/>
  <c r="J238" i="16" s="1"/>
  <c r="J239" i="16" s="1" a="1"/>
  <c r="J239" i="16" s="1"/>
  <c r="J240" i="16" s="1" a="1"/>
  <c r="J240" i="16" s="1"/>
  <c r="J241" i="16" s="1" a="1"/>
  <c r="J241" i="16" s="1"/>
  <c r="J242" i="16" s="1" a="1"/>
  <c r="J242" i="16" s="1"/>
  <c r="J243" i="16" s="1" a="1"/>
  <c r="J243" i="16" s="1"/>
  <c r="J244" i="16" s="1" a="1"/>
  <c r="J244" i="16" s="1"/>
  <c r="J245" i="16" s="1" a="1"/>
  <c r="J245" i="16" s="1"/>
  <c r="J246" i="16" s="1" a="1"/>
  <c r="J246" i="16" s="1"/>
  <c r="J247" i="16" s="1" a="1"/>
  <c r="J247" i="16" s="1"/>
  <c r="J248" i="16" s="1" a="1"/>
  <c r="J248" i="16" s="1"/>
  <c r="J249" i="16" s="1" a="1"/>
  <c r="J249" i="16" s="1"/>
  <c r="J250" i="16" s="1" a="1"/>
  <c r="J250" i="16" s="1"/>
  <c r="K2" i="16" s="1" a="1"/>
  <c r="K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7F9FBC00-4340-4338-9225-DD9F66B154C7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9F96FAC6-182D-4A80-B8DA-651068D0F090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85071A39-F755-4513-A2C3-788CC86B9BA0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CBA62C47-4BD2-4B56-89E2-69C16C76B480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8432F060-D76E-4832-AA60-D5C87A7E5D50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A6237B2A-742B-4BA9-9322-576B45E8CEA4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E1FFC9E3-3C8C-4D80-8DE4-5D56DC190033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5EA249A1-7195-41C5-9E8B-502FDA00995D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5E426AAA-B7BB-4A47-AF70-23378068937A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252FAE24-D6B0-4E56-9873-B7AD76BA58D0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4BACE8A1-E096-4904-B32C-AD80C88C8236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29AE1758-ADD3-4B8B-B4F0-BA813297E8B4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<sst xmlns="http://schemas.openxmlformats.org/spreadsheetml/2006/main" count="661" uniqueCount="94">
  <si>
    <t>KS</t>
  </si>
  <si>
    <t>A:B</t>
  </si>
  <si>
    <t>Admin</t>
  </si>
  <si>
    <t>MO</t>
  </si>
  <si>
    <t>D:E</t>
  </si>
  <si>
    <t>RN</t>
  </si>
  <si>
    <t>SC</t>
  </si>
  <si>
    <t>G:H</t>
  </si>
  <si>
    <t>LPN/LVN</t>
  </si>
  <si>
    <t>VA</t>
  </si>
  <si>
    <t>J:K</t>
  </si>
  <si>
    <t>Med Aides</t>
  </si>
  <si>
    <t>CNA</t>
  </si>
  <si>
    <t>EVS</t>
  </si>
  <si>
    <t>Maintenance</t>
  </si>
  <si>
    <t>Dietary</t>
  </si>
  <si>
    <t>SW-Rec</t>
  </si>
  <si>
    <t>Rehab</t>
  </si>
  <si>
    <t>Providers</t>
  </si>
  <si>
    <t>Care Partners</t>
  </si>
  <si>
    <t>Volunteers</t>
  </si>
  <si>
    <t>Vendor</t>
  </si>
  <si>
    <t>HAND HYGIENE OBSERVATIONAL AUDIT TRACKING TOOL</t>
  </si>
  <si>
    <t xml:space="preserve">Before entering your monthly observational audit data, select an option from each of the drop-down menus  (click on the down arrow at the right of the field). Please refer to the USER GUIDE: Hand Hygiene Observational Audit Data Tracking Tool for Use in Skilled Nursing Facilities for step-by-step instructions for entering your observational audit data. </t>
  </si>
  <si>
    <t>NURSING HOME NAME:</t>
  </si>
  <si>
    <t>CCN NUMBER (optional):</t>
  </si>
  <si>
    <t>TRACKING YEAR:</t>
  </si>
  <si>
    <r>
      <t xml:space="preserve">TRACKING START DATE
</t>
    </r>
    <r>
      <rPr>
        <sz val="12"/>
        <rFont val="Calibri"/>
        <family val="2"/>
        <scheme val="minor"/>
      </rPr>
      <t xml:space="preserve"> (mm-yyyy)</t>
    </r>
    <r>
      <rPr>
        <sz val="14"/>
        <rFont val="Calibri"/>
        <family val="2"/>
        <scheme val="minor"/>
      </rPr>
      <t>:</t>
    </r>
  </si>
  <si>
    <r>
      <t xml:space="preserve">GOAL COMPLIANCE RATE:
</t>
    </r>
    <r>
      <rPr>
        <sz val="12"/>
        <rFont val="Calibri"/>
        <family val="2"/>
        <scheme val="minor"/>
      </rPr>
      <t>(e.g. 90%, 95%, etc.)</t>
    </r>
  </si>
  <si>
    <t>Monthly_Location_List (150)</t>
  </si>
  <si>
    <t>Total_Location_List (250)</t>
  </si>
  <si>
    <t>Sorted_Location_List (250)</t>
  </si>
  <si>
    <t>Monthly_Employee_List (150)</t>
  </si>
  <si>
    <t>Total_Employee_List (250)</t>
  </si>
  <si>
    <t>Sorted_Employee_List (250)</t>
  </si>
  <si>
    <t>NURSING HOME RATES</t>
  </si>
  <si>
    <t>Reporting Month</t>
  </si>
  <si>
    <t>Month_1</t>
  </si>
  <si>
    <t>Month_2</t>
  </si>
  <si>
    <t>Month_3</t>
  </si>
  <si>
    <t>Month_4</t>
  </si>
  <si>
    <t>Month_5</t>
  </si>
  <si>
    <t>Month_6</t>
  </si>
  <si>
    <t>Month_7</t>
  </si>
  <si>
    <t>Month_8</t>
  </si>
  <si>
    <t>Month_9</t>
  </si>
  <si>
    <t>Month_10</t>
  </si>
  <si>
    <t>Month_11</t>
  </si>
  <si>
    <t>Month_12</t>
  </si>
  <si>
    <t>HAND HYGIENE 
COMPLIANCE</t>
  </si>
  <si>
    <t># of Employees Audited</t>
  </si>
  <si>
    <t># of Perfect Audits</t>
  </si>
  <si>
    <t>Hand Hygiene Compliance Rate</t>
  </si>
  <si>
    <t>Average # Failures per Audit</t>
  </si>
  <si>
    <t>NUMBER OF FAILURES BY LINE ITEM</t>
  </si>
  <si>
    <t>Hand Hygiene with Soap &amp; Water</t>
  </si>
  <si>
    <t>1. Checks that sink areas are supplied with soap and paper towels</t>
  </si>
  <si>
    <t>2. Turns on faucet and regulates water temperature</t>
  </si>
  <si>
    <t>3. Wets hands and applies enough soap to cover all surfaces of hands</t>
  </si>
  <si>
    <t>4. Vigorously rubs hands for at least 20 seconds including palms, back of hands, between fingers, and wrists</t>
  </si>
  <si>
    <t>5. Rinses thoroughly keeping fingertips pointed down</t>
  </si>
  <si>
    <t>6. Dries hands and wrists thoroughly with paper towels</t>
  </si>
  <si>
    <t>7.Discards paper towel in wastebasket</t>
  </si>
  <si>
    <t>8.Uses paper towel to turn off faucet to prevent contamination to clean hands</t>
  </si>
  <si>
    <t>Hand Hygiene with ABHR</t>
  </si>
  <si>
    <t>9. Applies enough product to adequately cover all surfaces of hands</t>
  </si>
  <si>
    <t>10. Rubs hands including palms, back of hands, between fingers until all surfaces dry</t>
  </si>
  <si>
    <t>General Observations</t>
  </si>
  <si>
    <t>11. Direct care providers—no artificial nails or enhancements</t>
  </si>
  <si>
    <t>12. Natural nails are clean, well groomed, and tips less than ¼ inch long</t>
  </si>
  <si>
    <t>13. Skin is intact without open wounds or rashes</t>
  </si>
  <si>
    <t>NUMBER OF FAILURES BY CATEGORY</t>
  </si>
  <si>
    <r>
      <t xml:space="preserve">SELECT TWO MONTHS OF TRACKING </t>
    </r>
    <r>
      <rPr>
        <sz val="14"/>
        <color theme="1"/>
        <rFont val="Calibri"/>
        <family val="2"/>
      </rPr>
      <t>→</t>
    </r>
  </si>
  <si>
    <t>WEEKLY (Su - Sa) RATES</t>
  </si>
  <si>
    <t>Start of Week</t>
  </si>
  <si>
    <t>End of Week</t>
  </si>
  <si>
    <t>4. Vigorously rubs hands for at least 20 seconds including palms, back ofhands, between fingers, and wrists</t>
  </si>
  <si>
    <t>10. Rubs hands including palms, back of hands, between fingers until allsurfaces dry</t>
  </si>
  <si>
    <t xml:space="preserve">Select Job Role: </t>
  </si>
  <si>
    <t xml:space="preserve">Select Location: </t>
  </si>
  <si>
    <t xml:space="preserve">Select Employee: </t>
  </si>
  <si>
    <t># of Employees Assessed</t>
  </si>
  <si>
    <t># of Perfect Assessments</t>
  </si>
  <si>
    <t>Average # Failures per Assessment</t>
  </si>
  <si>
    <t xml:space="preserve">Select Time Block: </t>
  </si>
  <si>
    <t>Audit Information</t>
  </si>
  <si>
    <t>Employee Name</t>
  </si>
  <si>
    <t xml:space="preserve">Job Role </t>
  </si>
  <si>
    <t>Location (e.g. Room #, Unit,..)</t>
  </si>
  <si>
    <t>Audit Date
(mm/dd/yyyy)</t>
  </si>
  <si>
    <t>Audit Time Block</t>
  </si>
  <si>
    <t># Failures</t>
  </si>
  <si>
    <t>Job Role</t>
  </si>
  <si>
    <t xml:space="preserve">Job Title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</si>
</sst>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[$-409]mmmm\ yyyy;@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Geneva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6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Nirmala UI"/>
      <family val="2"/>
    </font>
    <font>
      <sz val="11"/>
      <color theme="0"/>
      <name val="Nirmala U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0" xfId="1" applyFont="1" applyFill="1"/>
    <xf numFmtId="0" fontId="4" fillId="2" borderId="0" xfId="1" applyFont="1" applyFill="1" applyAlignment="1">
      <alignment horizontal="right" vertical="center"/>
    </xf>
    <xf numFmtId="0" fontId="5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3" fillId="2" borderId="0" xfId="1" applyFont="1" applyFill="1"/>
    <xf numFmtId="0" fontId="4" fillId="2" borderId="0" xfId="1" applyFont="1" applyFill="1" applyAlignment="1">
      <alignment horizontal="right" vertical="center" wrapText="1"/>
    </xf>
    <xf numFmtId="0" fontId="0" fillId="0" borderId="0" xfId="0" applyAlignment="1">
      <alignment wrapText="1"/>
    </xf>
    <xf numFmtId="0" fontId="9" fillId="2" borderId="0" xfId="0" applyFont="1" applyFill="1" applyAlignment="1">
      <alignment vertical="center" wrapText="1"/>
    </xf>
    <xf numFmtId="165" fontId="0" fillId="0" borderId="0" xfId="0" applyNumberFormat="1"/>
    <xf numFmtId="0" fontId="1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4" borderId="0" xfId="0" applyFill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1" xfId="0" applyFill="1" applyBorder="1" applyAlignment="1">
      <alignment wrapText="1"/>
    </xf>
    <xf numFmtId="164" fontId="8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wrapText="1"/>
    </xf>
    <xf numFmtId="166" fontId="8" fillId="6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wrapText="1"/>
    </xf>
    <xf numFmtId="2" fontId="8" fillId="7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6" fillId="2" borderId="0" xfId="1" applyFont="1" applyFill="1"/>
    <xf numFmtId="0" fontId="6" fillId="2" borderId="0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 applyProtection="1">
      <alignment horizontal="left" vertical="center"/>
    </xf>
    <xf numFmtId="0" fontId="6" fillId="3" borderId="2" xfId="1" applyFont="1" applyFill="1" applyBorder="1" applyAlignment="1" applyProtection="1">
      <alignment horizontal="left" vertical="center"/>
      <protection locked="0"/>
    </xf>
    <xf numFmtId="165" fontId="6" fillId="3" borderId="2" xfId="1" applyNumberFormat="1" applyFont="1" applyFill="1" applyBorder="1" applyAlignment="1" applyProtection="1">
      <alignment horizontal="left" vertical="center"/>
      <protection locked="0"/>
    </xf>
    <xf numFmtId="0" fontId="17" fillId="2" borderId="0" xfId="0" applyFont="1" applyFill="1"/>
    <xf numFmtId="0" fontId="17" fillId="10" borderId="0" xfId="0" applyFont="1" applyFill="1"/>
    <xf numFmtId="0" fontId="17" fillId="5" borderId="0" xfId="0" applyFont="1" applyFill="1" applyAlignment="1" applyProtection="1">
      <alignment horizontal="left" wrapText="1"/>
      <protection locked="0"/>
    </xf>
    <xf numFmtId="9" fontId="6" fillId="3" borderId="2" xfId="1" applyNumberFormat="1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>
      <alignment wrapText="1"/>
    </xf>
    <xf numFmtId="0" fontId="19" fillId="2" borderId="0" xfId="0" applyFont="1" applyFill="1"/>
    <xf numFmtId="0" fontId="0" fillId="0" borderId="6" xfId="0" applyBorder="1" applyProtection="1">
      <protection locked="0"/>
    </xf>
    <xf numFmtId="0" fontId="20" fillId="9" borderId="1" xfId="0" applyFont="1" applyFill="1" applyBorder="1" applyAlignment="1">
      <alignment wrapText="1"/>
    </xf>
    <xf numFmtId="14" fontId="0" fillId="9" borderId="11" xfId="0" applyNumberFormat="1" applyFill="1" applyBorder="1"/>
    <xf numFmtId="14" fontId="0" fillId="9" borderId="1" xfId="0" applyNumberFormat="1" applyFill="1" applyBorder="1"/>
    <xf numFmtId="0" fontId="7" fillId="2" borderId="1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6" fillId="3" borderId="4" xfId="1" applyFont="1" applyFill="1" applyBorder="1" applyAlignment="1" applyProtection="1">
      <alignment horizontal="left" vertical="center"/>
      <protection locked="0"/>
    </xf>
    <xf numFmtId="0" fontId="6" fillId="3" borderId="5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>
      <alignment horizontal="left"/>
    </xf>
    <xf numFmtId="49" fontId="14" fillId="2" borderId="0" xfId="1" applyNumberFormat="1" applyFont="1" applyFill="1" applyAlignment="1">
      <alignment horizontal="left" vertical="center"/>
    </xf>
    <xf numFmtId="0" fontId="24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11" borderId="7" xfId="0" applyFont="1" applyFill="1" applyBorder="1" applyAlignment="1">
      <alignment horizontal="right"/>
    </xf>
    <xf numFmtId="164" fontId="23" fillId="5" borderId="8" xfId="0" applyNumberFormat="1" applyFont="1" applyFill="1" applyBorder="1" applyAlignment="1" applyProtection="1">
      <alignment horizontal="center"/>
      <protection locked="0"/>
    </xf>
    <xf numFmtId="164" fontId="23" fillId="5" borderId="9" xfId="0" applyNumberFormat="1" applyFont="1" applyFill="1" applyBorder="1" applyAlignment="1" applyProtection="1">
      <alignment horizontal="center"/>
      <protection locked="0"/>
    </xf>
    <xf numFmtId="164" fontId="23" fillId="5" borderId="10" xfId="0" applyNumberFormat="1" applyFont="1" applyFill="1" applyBorder="1" applyAlignment="1" applyProtection="1">
      <alignment horizontal="center"/>
      <protection locked="0"/>
    </xf>
    <xf numFmtId="0" fontId="8" fillId="9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right"/>
    </xf>
    <xf numFmtId="0" fontId="10" fillId="12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4" borderId="0" xfId="0" applyFont="1" applyFill="1" applyAlignment="1">
      <alignment horizontal="center"/>
    </xf>
    <xf numFmtId="0" fontId="10" fillId="15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17C1B199-7D92-485B-9E29-05B6231B70CE}"/>
  </cellStyles>
  <dxfs count="290"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colors>
    <mruColors>
      <color rgb="FF0087E2"/>
      <color rgb="FF1DA4FF"/>
      <color rgb="FF00558E"/>
      <color rgb="FF006CB6"/>
      <color rgb="FFD66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Hand Hygiene Compliance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Rates'!$C$7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'SUMMARY Rates'!$D$4:$O$4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'SUMMARY Rates'!$D$7:$O$7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A-4C4D-B230-510D338C145E}"/>
            </c:ext>
          </c:extLst>
        </c:ser>
        <c:ser>
          <c:idx val="1"/>
          <c:order val="1"/>
          <c:tx>
            <c:strRef>
              <c:f>'SUMMARY Rates'!$C$27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'SUMMARY Rates'!$D$4:$O$4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'SUMMARY Rates'!$D$27:$O$27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0-4B36-9816-4B1869CE9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Rates'!$C$8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'SUMMARY Rates'!$D$4:$O$4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'SUMMARY Rates'!$D$8:$O$8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D-426D-8BD8-F1BC924B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Hand Hygiene Compliance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Rates'!$C$49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'SUMMARY Rates'!$D$68:$M$68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'SUMMARY Rates'!$D$49:$M$49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6-43C5-9C66-17126C7B6546}"/>
            </c:ext>
          </c:extLst>
        </c:ser>
        <c:ser>
          <c:idx val="1"/>
          <c:order val="1"/>
          <c:tx>
            <c:strRef>
              <c:f>'SUMMARY Rates'!$C$27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'SUMMARY Rates'!$D$68:$M$68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'SUMMARY Rates'!$D$27:$M$27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6-43C5-9C66-17126C7B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Rates'!$C$50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'SUMMARY Rates'!$D$68:$M$68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'SUMMARY Rates'!$D$50:$M$50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3-4D6F-B90A-01A0A25F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Job Role'!$A$27</c:f>
          <c:strCache>
            <c:ptCount val="1"/>
            <c:pt idx="0">
              <c:v>Hand Hygiene Compliance for Job: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Job Role'!$C$8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Job Role'!$D$5:$O$5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Job Role'!$D$8:$O$8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3-4B94-AC49-C5E758B1862D}"/>
            </c:ext>
          </c:extLst>
        </c:ser>
        <c:ser>
          <c:idx val="1"/>
          <c:order val="1"/>
          <c:tx>
            <c:strRef>
              <c:f>'Rates by Job Role'!$C$28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Job Role'!$D$5:$O$5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Job Role'!$D$28:$O$28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D-4267-A9E5-C8BC3CE7A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Job Role'!$A$28</c:f>
          <c:strCache>
            <c:ptCount val="1"/>
            <c:pt idx="0">
              <c:v>Average # Failures per Assessment for Job: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Job Role'!$C$9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Job Role'!$D$5:$O$5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Job Role'!$D$9:$O$9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7-40B2-B852-4D0D962F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Job Role'!$A$27</c:f>
          <c:strCache>
            <c:ptCount val="1"/>
            <c:pt idx="0">
              <c:v>Hand Hygiene Compliance for Job: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Job Role'!$C$49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Job Role'!$D$68:$M$68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Job Role'!$D$49:$M$49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2-4809-987F-603307880BDF}"/>
            </c:ext>
          </c:extLst>
        </c:ser>
        <c:ser>
          <c:idx val="1"/>
          <c:order val="1"/>
          <c:tx>
            <c:strRef>
              <c:f>'Rates by Job Role'!$C$28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Job Role'!$D$68:$M$68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Job Role'!$D$28:$M$28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2-4809-987F-60330788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Job Role'!$A$28</c:f>
          <c:strCache>
            <c:ptCount val="1"/>
            <c:pt idx="0">
              <c:v>Average # Failures per Assessment for Job: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Job Role'!$C$50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Job Role'!$D$68:$M$68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Job Role'!$D$50:$M$50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1-4A29-8427-55633956C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Location'!$A$27</c:f>
          <c:strCache>
            <c:ptCount val="1"/>
            <c:pt idx="0">
              <c:v>Hand Hygiene Compliance for Location: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Location'!$C$8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Location'!$D$5:$O$5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Location'!$D$8:$O$8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0-46FB-8ADE-B04D3A8302A9}"/>
            </c:ext>
          </c:extLst>
        </c:ser>
        <c:ser>
          <c:idx val="1"/>
          <c:order val="1"/>
          <c:tx>
            <c:strRef>
              <c:f>'Rates by Location'!$C$28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Location'!$D$5:$O$5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Location'!$D$28:$O$28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0-46FB-8ADE-B04D3A83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Location'!$A$28</c:f>
          <c:strCache>
            <c:ptCount val="1"/>
            <c:pt idx="0">
              <c:v>Average # Failures per Assessment for Location: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Location'!$C$9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Location'!$D$5:$O$5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Location'!$D$9:$O$9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2-45EB-8EA0-2673C231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Location'!$A$27</c:f>
          <c:strCache>
            <c:ptCount val="1"/>
            <c:pt idx="0">
              <c:v>Hand Hygiene Compliance for Location: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Location'!$C$49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Location'!$D$68:$M$68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Location'!$D$49:$M$49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B-4ACF-964E-D4E3B669E57B}"/>
            </c:ext>
          </c:extLst>
        </c:ser>
        <c:ser>
          <c:idx val="1"/>
          <c:order val="1"/>
          <c:tx>
            <c:strRef>
              <c:f>'Rates by Location'!$C$28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Location'!$D$68:$M$68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Location'!$D$28:$M$28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B-4ACF-964E-D4E3B669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Location'!$A$28</c:f>
          <c:strCache>
            <c:ptCount val="1"/>
            <c:pt idx="0">
              <c:v>Average # Failures per Assessment for Location: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Location'!$C$50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Location'!$D$68:$M$68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Location'!$D$50:$M$50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5-4DC1-B892-049669FF7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'BY STAFF Rates'!$A$27</c:f>
          <c:strCache>
            <c:ptCount val="1"/>
            <c:pt idx="0">
              <c:v>Hand Hygiene Compliance for Employee: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'BY STAFF Rates'!$C$8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'BY STAFF Rates'!$D$5:$O$5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'BY STAFF Rates'!$D$8:$O$8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6-4104-88A1-865080AC766D}"/>
            </c:ext>
          </c:extLst>
        </c:ser>
        <c:ser>
          <c:idx val="1"/>
          <c:order val="1"/>
          <c:tx>
            <c:strRef>
              <c:f>'BY STAFF Rates'!$C$28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STAFF Rates'!$D$5:$O$5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'BY STAFF Rates'!$D$28:$O$28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6-4104-88A1-865080AC7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'BY STAFF Rates'!$A$28</c:f>
          <c:strCache>
            <c:ptCount val="1"/>
            <c:pt idx="0">
              <c:v>Average # Failures per Assessment for Employee: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'BY STAFF Rates'!$C$9</c:f>
              <c:strCache>
                <c:ptCount val="1"/>
                <c:pt idx="0">
                  <c:v>Average # Failures per Assessment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'BY STAFF Rates'!$D$5:$O$5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'BY STAFF Rates'!$D$9:$O$9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9-4758-8BDF-95500B90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'BY STAFF Rates'!$A$27</c:f>
          <c:strCache>
            <c:ptCount val="1"/>
            <c:pt idx="0">
              <c:v>Hand Hygiene Compliance for Employee: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'BY STAFF Rates'!$C$49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'BY STAFF Rates'!$D$68:$M$68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'BY STAFF Rates'!$D$49:$M$49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8-43CC-BEDC-14315DB425EB}"/>
            </c:ext>
          </c:extLst>
        </c:ser>
        <c:ser>
          <c:idx val="1"/>
          <c:order val="1"/>
          <c:tx>
            <c:strRef>
              <c:f>'BY STAFF Rates'!$C$28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STAFF Rates'!$D$68:$M$68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'BY STAFF Rates'!$D$28:$M$28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8-43CC-BEDC-14315DB4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'BY STAFF Rates'!$A$28</c:f>
          <c:strCache>
            <c:ptCount val="1"/>
            <c:pt idx="0">
              <c:v>Average # Failures per Assessment for Employee: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'BY STAFF Rates'!$C$50</c:f>
              <c:strCache>
                <c:ptCount val="1"/>
                <c:pt idx="0">
                  <c:v>Average # Failures per Assessment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'BY STAFF Rates'!$D$68:$M$68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'BY STAFF Rates'!$D$50:$M$50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3-46E3-90AA-AE16E194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Time Block'!$A$27</c:f>
          <c:strCache>
            <c:ptCount val="1"/>
            <c:pt idx="0">
              <c:v>Hand Hygiene Compliance for Time Block: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Time Block'!$C$8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Time Block'!$D$5:$O$5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Time Block'!$D$8:$O$8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1-4CA5-A339-7FFE78027297}"/>
            </c:ext>
          </c:extLst>
        </c:ser>
        <c:ser>
          <c:idx val="1"/>
          <c:order val="1"/>
          <c:tx>
            <c:strRef>
              <c:f>'Rates by Time Block'!$C$28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Time Block'!$D$5:$O$5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Time Block'!$D$28:$O$28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1-4CA5-A339-7FFE7802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Time Block'!$A$28</c:f>
          <c:strCache>
            <c:ptCount val="1"/>
            <c:pt idx="0">
              <c:v>Average # Failures per Assessment for Time Block: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Time Block'!$C$9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Time Block'!$D$5:$O$5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Time Block'!$D$9:$O$9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2-435D-80BC-BAF63DD0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Time Block'!$A$27</c:f>
          <c:strCache>
            <c:ptCount val="1"/>
            <c:pt idx="0">
              <c:v>Hand Hygiene Compliance for Time Block: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Time Block'!$C$49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Time Block'!$D$68:$M$68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Time Block'!$D$49:$M$49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D-4173-B64E-2CAA21A4189F}"/>
            </c:ext>
          </c:extLst>
        </c:ser>
        <c:ser>
          <c:idx val="1"/>
          <c:order val="1"/>
          <c:tx>
            <c:strRef>
              <c:f>'Rates by Time Block'!$C$28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Time Block'!$D$68:$M$68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Time Block'!$D$28:$M$28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D-4173-B64E-2CAA21A41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Time Block'!$A$28</c:f>
          <c:strCache>
            <c:ptCount val="1"/>
            <c:pt idx="0">
              <c:v>Average # Failures per Assessment for Time Block: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Time Block'!$C$50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Time Block'!$D$68:$M$68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Time Block'!$D$50:$M$50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E-41F4-A5A4-552751BF9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5</xdr:col>
      <xdr:colOff>716280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33047C-920D-48CF-819C-881FD07AB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487680</xdr:colOff>
      <xdr:row>40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9309EE-0491-4F84-9165-EA153C55E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5</xdr:col>
      <xdr:colOff>76200</xdr:colOff>
      <xdr:row>82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00E232-369A-4537-B578-69BB12CBD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137160</xdr:colOff>
      <xdr:row>67</xdr:row>
      <xdr:rowOff>0</xdr:rowOff>
    </xdr:from>
    <xdr:to>
      <xdr:col>12</xdr:col>
      <xdr:colOff>723900</xdr:colOff>
      <xdr:row>82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C375E8-4348-437B-B789-1CDF6B17F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5</xdr:col>
      <xdr:colOff>716280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1E75F-FAA1-4354-9D9E-E11A55B7F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14</xdr:col>
      <xdr:colOff>487680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813B85-7D61-4E94-A8C7-185646C72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5</xdr:col>
      <xdr:colOff>76200</xdr:colOff>
      <xdr:row>82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483B22-4EFD-4B9D-AE23-5243B52FE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45720</xdr:colOff>
      <xdr:row>67</xdr:row>
      <xdr:rowOff>0</xdr:rowOff>
    </xdr:from>
    <xdr:to>
      <xdr:col>12</xdr:col>
      <xdr:colOff>632460</xdr:colOff>
      <xdr:row>82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9A19A6-39CF-4C69-B9E6-046A718BE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5</xdr:col>
      <xdr:colOff>716280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8DC79E-0205-41AC-8221-BA1375398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14</xdr:col>
      <xdr:colOff>487680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D97161-BDC1-4361-AE88-49B5657B3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5</xdr:col>
      <xdr:colOff>76200</xdr:colOff>
      <xdr:row>82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143C5E-C3D2-4DB6-92A9-262055101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68580</xdr:colOff>
      <xdr:row>66</xdr:row>
      <xdr:rowOff>160020</xdr:rowOff>
    </xdr:from>
    <xdr:to>
      <xdr:col>12</xdr:col>
      <xdr:colOff>655320</xdr:colOff>
      <xdr:row>81</xdr:row>
      <xdr:rowOff>160020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52E172-86C5-4DF7-871B-DC262CFE4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5</xdr:col>
      <xdr:colOff>716280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81BD6-DCC1-4FD5-AC71-AE97DAC77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14</xdr:col>
      <xdr:colOff>487680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381377-324A-4657-9D0C-1A0DB1FC1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5</xdr:col>
      <xdr:colOff>76200</xdr:colOff>
      <xdr:row>82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304E6A-AE39-4694-A83E-1B91AAE84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121920</xdr:colOff>
      <xdr:row>67</xdr:row>
      <xdr:rowOff>0</xdr:rowOff>
    </xdr:from>
    <xdr:to>
      <xdr:col>12</xdr:col>
      <xdr:colOff>708660</xdr:colOff>
      <xdr:row>82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6F3BA2-789B-4326-B148-9392B141B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5</xdr:col>
      <xdr:colOff>716280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6620C2-6F3F-4444-ABAF-FF017F624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14</xdr:col>
      <xdr:colOff>487680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376AEB-6221-4ED6-A37D-815F2E3B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5</xdr:col>
      <xdr:colOff>76200</xdr:colOff>
      <xdr:row>82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32EAE0-7956-4B67-A5C3-431202420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121920</xdr:colOff>
      <xdr:row>67</xdr:row>
      <xdr:rowOff>0</xdr:rowOff>
    </xdr:from>
    <xdr:to>
      <xdr:col>12</xdr:col>
      <xdr:colOff>708660</xdr:colOff>
      <xdr:row>82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7AAFC2-83DA-421D-B283-6C40B99D4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244EF9-C856-4B55-871D-C4504C38D1DB}" name="Table2" displayName="Table2" ref="B3:T250" totalsRowShown="0" headerRowDxfId="239">
  <autoFilter ref="B3:T250" xr:uid="{E4BE5F67-DEFD-4AB4-BA81-CB1AEA38B35D}"/>
  <tableColumns count="19">
    <tableColumn id="1" xr3:uid="{ABFF668F-D580-423B-AF90-D148227CBD3B}" name="Employee Name" dataDxfId="238"/>
    <tableColumn id="2" xr3:uid="{5C4F6FBE-42FD-43B7-BF2F-9BEABC3F245B}" name="Job Role " dataDxfId="237"/>
    <tableColumn id="19" xr3:uid="{FE139E76-A931-4F74-AE83-1AFEDCFC7E16}" name="Location (e.g. Room #, Unit,..)" dataDxfId="236"/>
    <tableColumn id="3" xr3:uid="{6A19EC77-14BE-4346-B5FE-45C2EEDEE04E}" name="Audit Date_x000a_(mm/dd/yyyy)" dataDxfId="235"/>
    <tableColumn id="20" xr3:uid="{77A8A57B-A219-420C-A2AE-771A2C711FB7}" name="Audit Time Block" dataDxfId="234"/>
    <tableColumn id="5" xr3:uid="{4CBCF6BD-2D83-4CE6-9C38-E8905A58C7E2}" name="1. Checks that sink areas are supplied with soap and paper towels" dataDxfId="233"/>
    <tableColumn id="6" xr3:uid="{767FB0DD-39A0-4416-8ECF-2E358C050D04}" name="2. Turns on faucet and regulates water temperature" dataDxfId="232"/>
    <tableColumn id="7" xr3:uid="{EC89AC0A-5DE6-4CEB-8C89-B7C9CB022D54}" name="3. Wets hands and applies enough soap to cover all surfaces of hands" dataDxfId="231"/>
    <tableColumn id="8" xr3:uid="{FA6E1A16-C60C-4EA8-AA85-D9ED21C58E54}" name="4. Vigorously rubs hands for at least 20 seconds including palms, back of hands, between fingers, and wrists" dataDxfId="230"/>
    <tableColumn id="9" xr3:uid="{391ECF6D-3D07-424B-B8C3-2E600242E484}" name="5. Rinses thoroughly keeping fingertips pointed down" dataDxfId="229"/>
    <tableColumn id="10" xr3:uid="{0BA60B9A-66D6-43B5-9041-D6B4F5DC5396}" name="6. Dries hands and wrists thoroughly with paper towels" dataDxfId="228"/>
    <tableColumn id="11" xr3:uid="{1BFD1536-0B08-4575-B68E-D67DD80E1C5D}" name="7.Discards paper towel in wastebasket" dataDxfId="227"/>
    <tableColumn id="12" xr3:uid="{58D47F72-88B3-4E70-847F-469484F8D091}" name="8.Uses paper towel to turn off faucet to prevent contamination to clean hands" dataDxfId="226"/>
    <tableColumn id="13" xr3:uid="{D3B46BC3-E92E-44D1-B2AB-702E36D4B71A}" name="9. Applies enough product to adequately cover all surfaces of hands" dataDxfId="225"/>
    <tableColumn id="14" xr3:uid="{411009B2-CA44-4554-9EBD-CA6697B78D8A}" name="10. Rubs hands including palms, back of hands, between fingers until all surfaces dry" dataDxfId="224"/>
    <tableColumn id="15" xr3:uid="{B8C773F0-EE64-4A03-BA76-AA56DADC7C83}" name="11. Direct care providers—no artificial nails or enhancements" dataDxfId="223"/>
    <tableColumn id="16" xr3:uid="{4E5DCC2D-0751-41F2-BADF-2115DAB93E27}" name="12. Natural nails are clean, well groomed, and tips less than ¼ inch long" dataDxfId="222"/>
    <tableColumn id="17" xr3:uid="{3CE9AFBD-DDCC-4551-B602-F44687D0A42E}" name="13. Skin is intact without open wounds or rashes" dataDxfId="221"/>
    <tableColumn id="18" xr3:uid="{5F0A4664-A70B-4612-BA7C-18BD6FB83459}" name="# Failures" dataDxfId="220">
      <calculatedColumnFormula>IF(COUNTA(Table2[[#This Row],[Employee Name]:[13. Skin is intact without open wounds or rashes]])=0,"",COUNTIF(Table2[[#This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8F5385-1F76-4C14-B105-FBECDF4741C2}" name="Table24" displayName="Table24" ref="B3:T250" totalsRowShown="0" headerRowDxfId="219">
  <autoFilter ref="B3:T250" xr:uid="{E4BE5F67-DEFD-4AB4-BA81-CB1AEA38B35D}"/>
  <tableColumns count="19">
    <tableColumn id="1" xr3:uid="{7CD2B1FA-1006-4A5C-BF0F-A84F7C015061}" name="Employee Name" dataDxfId="218"/>
    <tableColumn id="2" xr3:uid="{4AB1FAC2-2BD8-4CE8-B1E4-8CBA738B9811}" name="Job Role " dataDxfId="217"/>
    <tableColumn id="19" xr3:uid="{4C76E82F-FB74-4AD9-B306-D9F1E60DC030}" name="Location (e.g. Room #, Unit,..)" dataDxfId="216"/>
    <tableColumn id="3" xr3:uid="{3B350B24-B665-432A-BAF9-23F4F582C6E3}" name="Audit Date_x000a_(mm/dd/yyyy)" dataDxfId="215"/>
    <tableColumn id="20" xr3:uid="{C87BB290-5F58-4A39-A591-250E36D46F76}" name="Audit Time Block" dataDxfId="214"/>
    <tableColumn id="5" xr3:uid="{6933E21D-2F30-4BE8-B9A4-38BDEF95080F}" name="1. Checks that sink areas are supplied with soap and paper towels" dataDxfId="213"/>
    <tableColumn id="6" xr3:uid="{674AF1A6-CA8F-48A0-960B-59762C11E1C7}" name="2. Turns on faucet and regulates water temperature" dataDxfId="212"/>
    <tableColumn id="7" xr3:uid="{7D881E23-FB5E-4D47-B288-A6744B5CFBB6}" name="3. Wets hands and applies enough soap to cover all surfaces of hands" dataDxfId="211"/>
    <tableColumn id="8" xr3:uid="{D5BB9AA9-EEF5-4453-8753-59E3A185392E}" name="4. Vigorously rubs hands for at least 20 seconds including palms, back of hands, between fingers, and wrists" dataDxfId="210"/>
    <tableColumn id="9" xr3:uid="{432CC02F-DC8E-42EC-B28D-9FDC4CB861AA}" name="5. Rinses thoroughly keeping fingertips pointed down" dataDxfId="209"/>
    <tableColumn id="10" xr3:uid="{D44BC428-12CD-4482-8AC2-A42D868CCD4E}" name="6. Dries hands and wrists thoroughly with paper towels" dataDxfId="208"/>
    <tableColumn id="11" xr3:uid="{DF207AA7-8874-41EE-B8F0-ABF3C0349708}" name="7.Discards paper towel in wastebasket" dataDxfId="207"/>
    <tableColumn id="12" xr3:uid="{80D7DE33-0931-4494-804E-0DDE80A0DE28}" name="8.Uses paper towel to turn off faucet to prevent contamination to clean hands" dataDxfId="206"/>
    <tableColumn id="13" xr3:uid="{8F5713AA-C5AF-4672-97B1-0DCB8BE0D419}" name="9. Applies enough product to adequately cover all surfaces of hands" dataDxfId="205"/>
    <tableColumn id="14" xr3:uid="{56C68ED9-4249-484D-A2FA-53D485C391DA}" name="10. Rubs hands including palms, back of hands, between fingers until all surfaces dry" dataDxfId="204"/>
    <tableColumn id="15" xr3:uid="{39DC8F3B-B5D9-4F64-BF21-4872EF0D15D4}" name="11. Direct care providers—no artificial nails or enhancements" dataDxfId="203"/>
    <tableColumn id="16" xr3:uid="{3B1F7811-0700-4726-A06F-B47E526A8F0D}" name="12. Natural nails are clean, well groomed, and tips less than ¼ inch long" dataDxfId="202"/>
    <tableColumn id="17" xr3:uid="{5A94483C-DC2D-4FAF-83F3-12CCA5078525}" name="13. Skin is intact without open wounds or rashes" dataDxfId="201"/>
    <tableColumn id="18" xr3:uid="{3C201105-CD49-4E11-BA37-D10FD30A8BDE}" name="# Failures" dataDxfId="200">
      <calculatedColumnFormula>IF(COUNTA(Table24[[#This Row],[Employee Name]:[13. Skin is intact without open wounds or rashes]])=0,"",COUNTIF(Table24[[#This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780447A-E642-44DA-9BAC-8880C563E330}" name="Table25" displayName="Table25" ref="B3:T250" totalsRowShown="0" headerRowDxfId="199">
  <autoFilter ref="B3:T250" xr:uid="{E4BE5F67-DEFD-4AB4-BA81-CB1AEA38B35D}"/>
  <tableColumns count="19">
    <tableColumn id="1" xr3:uid="{37C02C39-66BB-4E65-8F09-11E1929A6ED4}" name="Employee Name" dataDxfId="198"/>
    <tableColumn id="2" xr3:uid="{AEC5F52B-E567-4A0A-910B-216934898395}" name="Job Role" dataDxfId="197"/>
    <tableColumn id="19" xr3:uid="{DD0AF57A-9D15-4569-893C-C9DDC73AE05D}" name="Location (e.g. Room #, Unit,..)" dataDxfId="196"/>
    <tableColumn id="3" xr3:uid="{C5B8CC32-BC34-4532-A84D-97CF2B687BA2}" name="Audit Date_x000a_(mm/dd/yyyy)" dataDxfId="195"/>
    <tableColumn id="20" xr3:uid="{15D7733B-D878-48CF-8B7B-3E022DD54FB2}" name="Audit Time Block" dataDxfId="194"/>
    <tableColumn id="5" xr3:uid="{5A4E5127-1965-406B-888D-F83BA62E99A7}" name="1. Checks that sink areas are supplied with soap and paper towels" dataDxfId="193"/>
    <tableColumn id="6" xr3:uid="{E9463C9E-9C77-489A-91F9-86336436608A}" name="2. Turns on faucet and regulates water temperature" dataDxfId="192"/>
    <tableColumn id="7" xr3:uid="{8BA61FBA-E466-4AE0-9829-A6264339E4A4}" name="3. Wets hands and applies enough soap to cover all surfaces of hands" dataDxfId="191"/>
    <tableColumn id="8" xr3:uid="{22082B84-ED79-4D6F-8D29-FDC8204B578A}" name="4. Vigorously rubs hands for at least 20 seconds including palms, back of hands, between fingers, and wrists" dataDxfId="190"/>
    <tableColumn id="9" xr3:uid="{AA82A61B-254D-404F-A2E7-176B792783C9}" name="5. Rinses thoroughly keeping fingertips pointed down" dataDxfId="189"/>
    <tableColumn id="10" xr3:uid="{5025E120-B856-4758-A341-9E9DC566DD33}" name="6. Dries hands and wrists thoroughly with paper towels" dataDxfId="188"/>
    <tableColumn id="11" xr3:uid="{346FB4D7-92B3-440F-92E2-1FA1AB5438DC}" name="7.Discards paper towel in wastebasket" dataDxfId="187"/>
    <tableColumn id="12" xr3:uid="{D3536B28-B5F9-4A33-A8FE-E65A49B77915}" name="8.Uses paper towel to turn off faucet to prevent contamination to clean hands" dataDxfId="186"/>
    <tableColumn id="13" xr3:uid="{84618784-33C4-47AD-9767-EBFCBDF97938}" name="9. Applies enough product to adequately cover all surfaces of hands" dataDxfId="185"/>
    <tableColumn id="14" xr3:uid="{9D2A09B9-B77F-4001-998B-3D788A091977}" name="10. Rubs hands including palms, back of hands, between fingers until all surfaces dry" dataDxfId="184"/>
    <tableColumn id="15" xr3:uid="{34F34AD9-3217-4A9F-9A21-8016BDC8CD5D}" name="11. Direct care providers—no artificial nails or enhancements" dataDxfId="183"/>
    <tableColumn id="16" xr3:uid="{0A402B5A-D6C9-46BE-B6AF-860F1D706E36}" name="12. Natural nails are clean, well groomed, and tips less than ¼ inch long" dataDxfId="182"/>
    <tableColumn id="17" xr3:uid="{26A63178-E20C-4FA9-9479-8D7DFA20B084}" name="13. Skin is intact without open wounds or rashes" dataDxfId="181"/>
    <tableColumn id="18" xr3:uid="{039E88D9-3F58-4405-90C6-5C6A1043BE5B}" name="# Failures" dataDxfId="180">
      <calculatedColumnFormula>IF(COUNTA(Table25[[#This Row],[Employee Name]:[13. Skin is intact without open wounds or rashes]])=0,"",COUNTIF(Table25[[#This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92495F-5D4F-4CE4-A6F7-937D956D9649}" name="Table26" displayName="Table26" ref="B3:T250" totalsRowShown="0" headerRowDxfId="179">
  <autoFilter ref="B3:T250" xr:uid="{E4BE5F67-DEFD-4AB4-BA81-CB1AEA38B35D}"/>
  <tableColumns count="19">
    <tableColumn id="1" xr3:uid="{0A80A25F-445C-45D9-89F2-EE23B76F6940}" name="Employee Name" dataDxfId="178"/>
    <tableColumn id="2" xr3:uid="{570FEF72-9665-4A0F-A9C4-B4287945EDD6}" name="Job Role" dataDxfId="177"/>
    <tableColumn id="19" xr3:uid="{CDA38940-8DEE-4257-AC05-45FF9B4F6AD2}" name="Location (e.g. Room #, Unit,..)" dataDxfId="176"/>
    <tableColumn id="3" xr3:uid="{7EFF7272-FF5C-401C-AE9E-B3B03D4D05D9}" name="Audit Date_x000a_(mm/dd/yyyy)" dataDxfId="175"/>
    <tableColumn id="20" xr3:uid="{E2F55F4E-C058-4BB9-A522-9DD75198DCC5}" name="Audit Time Block" dataDxfId="174"/>
    <tableColumn id="5" xr3:uid="{18A116C8-D074-4680-9D71-C77373DC27A5}" name="1. Checks that sink areas are supplied with soap and paper towels" dataDxfId="173"/>
    <tableColumn id="6" xr3:uid="{7FAFA246-5D08-4B49-B400-6FB24159D7F3}" name="2. Turns on faucet and regulates water temperature" dataDxfId="172"/>
    <tableColumn id="7" xr3:uid="{5E9A11A3-CE88-4571-B7E4-FCCAC08C4295}" name="3. Wets hands and applies enough soap to cover all surfaces of hands" dataDxfId="171"/>
    <tableColumn id="8" xr3:uid="{A46199F1-F9BC-4C60-9315-E05E55968914}" name="4. Vigorously rubs hands for at least 20 seconds including palms, back of hands, between fingers, and wrists" dataDxfId="170"/>
    <tableColumn id="9" xr3:uid="{4E77EAD4-56D5-44E5-980B-955BBD2F5ADE}" name="5. Rinses thoroughly keeping fingertips pointed down" dataDxfId="169"/>
    <tableColumn id="10" xr3:uid="{85BE261C-0FBC-4103-BFA0-EC07A0302E98}" name="6. Dries hands and wrists thoroughly with paper towels" dataDxfId="168"/>
    <tableColumn id="11" xr3:uid="{8B22C873-B2B4-4C79-A583-1E129471045F}" name="7.Discards paper towel in wastebasket" dataDxfId="167"/>
    <tableColumn id="12" xr3:uid="{BA042DC3-2291-4D4A-9839-AF67DC60C3D0}" name="8.Uses paper towel to turn off faucet to prevent contamination to clean hands" dataDxfId="166"/>
    <tableColumn id="13" xr3:uid="{9C1219D8-DC47-47E5-AAA6-4099EB30ACD0}" name="9. Applies enough product to adequately cover all surfaces of hands" dataDxfId="165"/>
    <tableColumn id="14" xr3:uid="{CAFD0F3F-A2E3-4C14-99F3-BFA68FA3DF48}" name="10. Rubs hands including palms, back of hands, between fingers until all surfaces dry" dataDxfId="164"/>
    <tableColumn id="15" xr3:uid="{35D0D0FE-7932-4DE1-B73F-10D018CF0592}" name="11. Direct care providers—no artificial nails or enhancements" dataDxfId="163"/>
    <tableColumn id="16" xr3:uid="{0F630C42-9535-4FF7-A404-FF002417706B}" name="12. Natural nails are clean, well groomed, and tips less than ¼ inch long" dataDxfId="162"/>
    <tableColumn id="17" xr3:uid="{331E64FF-808D-49EA-A075-360C5E8B0ADF}" name="13. Skin is intact without open wounds or rashes" dataDxfId="161"/>
    <tableColumn id="18" xr3:uid="{7CF43D18-3446-4866-8158-314C52427DCC}" name="# Failures" dataDxfId="160">
      <calculatedColumnFormula>IF(COUNTA(Table26[[#This Row],[Employee Name]:[13. Skin is intact without open wounds or rashes]])=0,"",COUNTIF(Table26[[#This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610418-9D07-48BA-92F6-E12B93CAA3CD}" name="Table27" displayName="Table27" ref="B3:T250" totalsRowShown="0" headerRowDxfId="159">
  <autoFilter ref="B3:T250" xr:uid="{E4BE5F67-DEFD-4AB4-BA81-CB1AEA38B35D}"/>
  <tableColumns count="19">
    <tableColumn id="1" xr3:uid="{FEBCA5AE-995C-4125-B53D-1FEF3C54FB25}" name="Employee Name" dataDxfId="158"/>
    <tableColumn id="2" xr3:uid="{868E9890-C85A-4984-A6F9-78694A68CD8D}" name="Job Role " dataDxfId="157"/>
    <tableColumn id="19" xr3:uid="{3B6DAF82-75AA-4497-9FAF-50D7673C0148}" name="Location (e.g. Room #, Unit,..)" dataDxfId="156"/>
    <tableColumn id="3" xr3:uid="{CF2C0C50-A0AC-4082-8507-8529864F0695}" name="Audit Date_x000a_(mm/dd/yyyy)" dataDxfId="155"/>
    <tableColumn id="20" xr3:uid="{BB1CB0B0-B678-435A-884B-0BB038801BFE}" name="Audit Time Block" dataDxfId="154"/>
    <tableColumn id="5" xr3:uid="{D2C27122-CC20-46C9-B71B-8A53C3B6646D}" name="1. Checks that sink areas are supplied with soap and paper towels" dataDxfId="153"/>
    <tableColumn id="6" xr3:uid="{982020AE-0045-41D3-8755-AD0313A35E72}" name="2. Turns on faucet and regulates water temperature" dataDxfId="152"/>
    <tableColumn id="7" xr3:uid="{12DD0421-05FE-4AB6-A889-54B4E06B029E}" name="3. Wets hands and applies enough soap to cover all surfaces of hands" dataDxfId="151"/>
    <tableColumn id="8" xr3:uid="{6537EF42-8CED-4DA6-A5C9-D69EE4D86984}" name="4. Vigorously rubs hands for at least 20 seconds including palms, back of hands, between fingers, and wrists" dataDxfId="150"/>
    <tableColumn id="9" xr3:uid="{EFB605D0-C9AF-4C35-B714-BF8D8BBFA178}" name="5. Rinses thoroughly keeping fingertips pointed down" dataDxfId="149"/>
    <tableColumn id="10" xr3:uid="{238848FE-A711-4C35-8B74-72D51486B79D}" name="6. Dries hands and wrists thoroughly with paper towels" dataDxfId="148"/>
    <tableColumn id="11" xr3:uid="{4DD94C59-0940-43E5-BB00-7F4D18F8BE4E}" name="7.Discards paper towel in wastebasket" dataDxfId="147"/>
    <tableColumn id="12" xr3:uid="{DDE2FEAE-008E-4269-A9DF-498699025549}" name="8.Uses paper towel to turn off faucet to prevent contamination to clean hands" dataDxfId="146"/>
    <tableColumn id="13" xr3:uid="{C56DFDC8-1B8A-4D4A-8605-361462F2BD9F}" name="9. Applies enough product to adequately cover all surfaces of hands" dataDxfId="145"/>
    <tableColumn id="14" xr3:uid="{A1856B2B-0132-4BFC-8AC9-EA66BBF3E514}" name="10. Rubs hands including palms, back of hands, between fingers until all surfaces dry" dataDxfId="144"/>
    <tableColumn id="15" xr3:uid="{DF736B5A-6EA6-4198-8FC3-547133B3C1B7}" name="11. Direct care providers—no artificial nails or enhancements" dataDxfId="143"/>
    <tableColumn id="16" xr3:uid="{C74183C2-6221-4AEB-818D-701D8EF9ACAB}" name="12. Natural nails are clean, well groomed, and tips less than ¼ inch long" dataDxfId="142"/>
    <tableColumn id="17" xr3:uid="{AD7747F5-F8F7-46F7-A501-0DFA35566551}" name="13. Skin is intact without open wounds or rashes" dataDxfId="141"/>
    <tableColumn id="18" xr3:uid="{1EC90F2F-6ECB-49C0-B3D3-7A6F35D794FB}" name="# Failures" dataDxfId="140">
      <calculatedColumnFormula>IF(COUNTA(Table27[[#This Row],[Employee Name]:[13. Skin is intact without open wounds or rashes]])=0,"",COUNTIF(Table27[[#This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6596C5-0573-446D-851C-476DB3986FAD}" name="Table28" displayName="Table28" ref="B3:T250" totalsRowShown="0" headerRowDxfId="139">
  <autoFilter ref="B3:T250" xr:uid="{E4BE5F67-DEFD-4AB4-BA81-CB1AEA38B35D}"/>
  <tableColumns count="19">
    <tableColumn id="1" xr3:uid="{A114A655-D989-4F8B-A5B3-2DE855DA3FD1}" name="Employee Name" dataDxfId="138"/>
    <tableColumn id="2" xr3:uid="{4FCCD17D-BDF2-405F-97F1-4AFEC3CC3062}" name="Job Role " dataDxfId="137"/>
    <tableColumn id="19" xr3:uid="{BDEEAF76-9552-45D0-A947-7D29EADF6E5A}" name="Location (e.g. Room #, Unit,..)" dataDxfId="136"/>
    <tableColumn id="3" xr3:uid="{E8391DB0-6AA7-4FDB-826E-AA6EDB14C29A}" name="Audit Date_x000a_(mm/dd/yyyy)" dataDxfId="135"/>
    <tableColumn id="20" xr3:uid="{6FF339DA-A626-4C7B-B2D5-E7869AF3753A}" name="Audit Time Block" dataDxfId="134"/>
    <tableColumn id="5" xr3:uid="{0FD92E6A-A785-4723-BDC5-950F0B1FE0E0}" name="1. Checks that sink areas are supplied with soap and paper towels" dataDxfId="133"/>
    <tableColumn id="6" xr3:uid="{A9B7DDD1-FF73-4A54-A02C-C62D8FF85FD6}" name="2. Turns on faucet and regulates water temperature" dataDxfId="132"/>
    <tableColumn id="7" xr3:uid="{298E5C4B-A1F7-4770-9E56-3D7C6AFDEB18}" name="3. Wets hands and applies enough soap to cover all surfaces of hands" dataDxfId="131"/>
    <tableColumn id="8" xr3:uid="{A95F666C-FAEE-4A07-BD30-370985B1563D}" name="4. Vigorously rubs hands for at least 20 seconds including palms, back of hands, between fingers, and wrists" dataDxfId="130"/>
    <tableColumn id="9" xr3:uid="{09EC4D51-D23D-4836-BC76-60E96B7F13BD}" name="5. Rinses thoroughly keeping fingertips pointed down" dataDxfId="129"/>
    <tableColumn id="10" xr3:uid="{6CFF27C7-92AC-425B-BE88-4A967DF0A401}" name="6. Dries hands and wrists thoroughly with paper towels" dataDxfId="128"/>
    <tableColumn id="11" xr3:uid="{0C473F84-70E1-4C3E-A807-DC85451BA8FE}" name="7.Discards paper towel in wastebasket" dataDxfId="127"/>
    <tableColumn id="12" xr3:uid="{86A7E8EB-81DC-4370-A295-43892E98291D}" name="8.Uses paper towel to turn off faucet to prevent contamination to clean hands" dataDxfId="126"/>
    <tableColumn id="13" xr3:uid="{8FF86022-AB55-4BFF-A310-9E2D264A89F8}" name="9. Applies enough product to adequately cover all surfaces of hands" dataDxfId="125"/>
    <tableColumn id="14" xr3:uid="{97AF907B-0688-47F6-AD8C-69A82C8911E7}" name="10. Rubs hands including palms, back of hands, between fingers until all surfaces dry" dataDxfId="124"/>
    <tableColumn id="15" xr3:uid="{61EC6D8C-9B46-486D-B8DE-68DC354FE77F}" name="11. Direct care providers—no artificial nails or enhancements" dataDxfId="123"/>
    <tableColumn id="16" xr3:uid="{C331A67F-0C6C-43B6-AFFF-DE47C2222446}" name="12. Natural nails are clean, well groomed, and tips less than ¼ inch long" dataDxfId="122"/>
    <tableColumn id="17" xr3:uid="{31BF2663-4DFA-4622-9833-68DEF4430C00}" name="13. Skin is intact without open wounds or rashes" dataDxfId="121"/>
    <tableColumn id="18" xr3:uid="{1F3F3E14-DBD2-4A2D-BCCF-29098440383A}" name="# Failures" dataDxfId="120">
      <calculatedColumnFormula>IF(COUNTA(Table28[[#This Row],[Employee Name]:[13. Skin is intact without open wounds or rashes]])=0,"",COUNTIF(Table28[[#This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7229D08-EED4-4731-B5C2-E82A49EB7FD3}" name="Table29" displayName="Table29" ref="B3:T250" totalsRowShown="0" headerRowDxfId="119">
  <autoFilter ref="B3:T250" xr:uid="{E4BE5F67-DEFD-4AB4-BA81-CB1AEA38B35D}"/>
  <tableColumns count="19">
    <tableColumn id="1" xr3:uid="{E7298064-0DCC-4977-B78E-A85CE2E979C0}" name="Employee Name" dataDxfId="118"/>
    <tableColumn id="2" xr3:uid="{E2EB6FBB-538D-4142-A959-7FB0686E30A7}" name="Job Role" dataDxfId="117"/>
    <tableColumn id="19" xr3:uid="{135DB5AB-AB0A-4479-8CC5-81D320DB59C8}" name="Location (e.g. Room #, Unit,..)" dataDxfId="116"/>
    <tableColumn id="3" xr3:uid="{9234AE2E-680B-4F55-9A40-DE76B0187C9A}" name="Audit Date_x000a_(mm/dd/yyyy)" dataDxfId="115"/>
    <tableColumn id="20" xr3:uid="{FD04E10A-B53A-4446-ACF8-BE52BF4381F8}" name="Audit Time Block" dataDxfId="114"/>
    <tableColumn id="5" xr3:uid="{4C63E644-28FE-4A51-9BF2-109DE014E9FA}" name="1. Checks that sink areas are supplied with soap and paper towels" dataDxfId="113"/>
    <tableColumn id="6" xr3:uid="{6704770F-5C3C-4701-82DC-8FB939DE157E}" name="2. Turns on faucet and regulates water temperature" dataDxfId="112"/>
    <tableColumn id="7" xr3:uid="{A92ECA3B-24F0-4506-9969-42FF2ED9DE6A}" name="3. Wets hands and applies enough soap to cover all surfaces of hands" dataDxfId="111"/>
    <tableColumn id="8" xr3:uid="{22D9DFA4-E3CF-4C37-B5D6-164A567DC4C5}" name="4. Vigorously rubs hands for at least 20 seconds including palms, back of hands, between fingers, and wrists" dataDxfId="110"/>
    <tableColumn id="9" xr3:uid="{ACD1160E-ADA7-45DA-B74A-A388823FB50F}" name="5. Rinses thoroughly keeping fingertips pointed down" dataDxfId="109"/>
    <tableColumn id="10" xr3:uid="{417FBB0C-DD99-4884-A4C2-08EE98618010}" name="6. Dries hands and wrists thoroughly with paper towels" dataDxfId="108"/>
    <tableColumn id="11" xr3:uid="{6BCC2B1F-BF85-467C-A0A2-AA18037DF0DB}" name="7.Discards paper towel in wastebasket" dataDxfId="107"/>
    <tableColumn id="12" xr3:uid="{ED53893E-4564-4F88-9FD5-8417D75B6C61}" name="8.Uses paper towel to turn off faucet to prevent contamination to clean hands" dataDxfId="106"/>
    <tableColumn id="13" xr3:uid="{D05D979E-B183-4371-9760-4722B7968572}" name="9. Applies enough product to adequately cover all surfaces of hands" dataDxfId="105"/>
    <tableColumn id="14" xr3:uid="{2C43E2ED-56E1-42B1-B17B-0CA826F4067C}" name="10. Rubs hands including palms, back of hands, between fingers until all surfaces dry" dataDxfId="104"/>
    <tableColumn id="15" xr3:uid="{6597D1CD-2F2B-4A8F-A17C-4CAE51CA0BE4}" name="11. Direct care providers—no artificial nails or enhancements" dataDxfId="103"/>
    <tableColumn id="16" xr3:uid="{053418F8-3050-4618-B6E7-056FFD2B7CB0}" name="12. Natural nails are clean, well groomed, and tips less than ¼ inch long" dataDxfId="102"/>
    <tableColumn id="17" xr3:uid="{82BE31AF-5C3E-4441-936A-1BB596529A4E}" name="13. Skin is intact without open wounds or rashes" dataDxfId="101"/>
    <tableColumn id="18" xr3:uid="{4EBB8018-DAE2-4A98-87DC-1E312FEBF980}" name="# Failures" dataDxfId="100">
      <calculatedColumnFormula>IF(COUNTA(Table29[[#This Row],[Employee Name]:[13. Skin is intact without open wounds or rashes]])=0,"",COUNTIF(Table29[[#This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D00A70-BC82-4006-9BA5-544482F8F622}" name="Table210" displayName="Table210" ref="B3:T250" totalsRowShown="0" headerRowDxfId="99">
  <autoFilter ref="B3:T250" xr:uid="{E4BE5F67-DEFD-4AB4-BA81-CB1AEA38B35D}"/>
  <tableColumns count="19">
    <tableColumn id="1" xr3:uid="{B59E700D-8472-417E-B142-1B63BED77428}" name="Employee Name" dataDxfId="98"/>
    <tableColumn id="2" xr3:uid="{097E1DDB-1E1D-46F2-ABC7-2D21A7B068B8}" name="Job Role " dataDxfId="97"/>
    <tableColumn id="19" xr3:uid="{4045AF7E-6DB9-4C05-83CA-8AFC3DEBF1A2}" name="Location (e.g. Room #, Unit,..)" dataDxfId="96"/>
    <tableColumn id="3" xr3:uid="{D3ED3FDB-E289-4DC4-9A69-6DFA513C3D8E}" name="Audit Date_x000a_(mm/dd/yyyy)" dataDxfId="95"/>
    <tableColumn id="20" xr3:uid="{CD25C626-FEA4-437C-8847-14908C123103}" name="Audit Time Block" dataDxfId="94"/>
    <tableColumn id="5" xr3:uid="{17C78300-B2BC-4CDC-95A2-74C4B615F2FC}" name="1. Checks that sink areas are supplied with soap and paper towels" dataDxfId="93"/>
    <tableColumn id="6" xr3:uid="{FC46E35C-F8B4-41E9-BA87-D5263EC7083C}" name="2. Turns on faucet and regulates water temperature" dataDxfId="92"/>
    <tableColumn id="7" xr3:uid="{3772A089-1AA4-4E35-B56F-1733DEB122B7}" name="3. Wets hands and applies enough soap to cover all surfaces of hands" dataDxfId="91"/>
    <tableColumn id="8" xr3:uid="{02CC4763-C8C6-49F0-BB0A-A1C0458F08B6}" name="4. Vigorously rubs hands for at least 20 seconds including palms, back of hands, between fingers, and wrists" dataDxfId="90"/>
    <tableColumn id="9" xr3:uid="{440A4F68-336D-4F63-A9D4-A7E91C450280}" name="5. Rinses thoroughly keeping fingertips pointed down" dataDxfId="89"/>
    <tableColumn id="10" xr3:uid="{D3485709-45FE-486D-85F9-1AE136E2DB0C}" name="6. Dries hands and wrists thoroughly with paper towels" dataDxfId="88"/>
    <tableColumn id="11" xr3:uid="{10764AB9-EFC3-4EE5-9D33-08EEE69180D1}" name="7.Discards paper towel in wastebasket" dataDxfId="87"/>
    <tableColumn id="12" xr3:uid="{694BC61C-8CED-4365-8DCC-D7724DA56803}" name="8.Uses paper towel to turn off faucet to prevent contamination to clean hands" dataDxfId="86"/>
    <tableColumn id="13" xr3:uid="{3347FBA8-0672-4F2E-8A6B-03F5A135058E}" name="9. Applies enough product to adequately cover all surfaces of hands" dataDxfId="85"/>
    <tableColumn id="14" xr3:uid="{2C09B595-4108-44D2-963C-B111FFBEA03E}" name="10. Rubs hands including palms, back of hands, between fingers until all surfaces dry" dataDxfId="84"/>
    <tableColumn id="15" xr3:uid="{BB94F4DE-FE07-4719-83AF-249788D2AE3C}" name="11. Direct care providers—no artificial nails or enhancements" dataDxfId="83"/>
    <tableColumn id="16" xr3:uid="{1D6E6043-1C3A-43AB-A97E-D33AE62C0083}" name="12. Natural nails are clean, well groomed, and tips less than ¼ inch long" dataDxfId="82"/>
    <tableColumn id="17" xr3:uid="{CD213703-4438-413A-B01E-E9F0D834D5F9}" name="13. Skin is intact without open wounds or rashes" dataDxfId="81"/>
    <tableColumn id="18" xr3:uid="{3D34CE39-D739-4C49-84FF-3EBF954132DC}" name="# Failures" dataDxfId="80">
      <calculatedColumnFormula>IF(COUNTA(Table210[[#This Row],[Employee Name]:[13. Skin is intact without open wounds or rashes]])=0,"",COUNTIF(Table210[[#This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27C4A17-BB6F-4C27-BFDA-8848B52197D3}" name="Table211" displayName="Table211" ref="B3:T250" totalsRowShown="0" headerRowDxfId="79">
  <autoFilter ref="B3:T250" xr:uid="{E4BE5F67-DEFD-4AB4-BA81-CB1AEA38B35D}"/>
  <tableColumns count="19">
    <tableColumn id="1" xr3:uid="{36C702AC-0ECF-4AA0-889D-54A06E13A3E9}" name="Employee Name" dataDxfId="78"/>
    <tableColumn id="2" xr3:uid="{EEB3E60D-D824-4DB1-A676-9DA58C141451}" name="Job Role " dataDxfId="77"/>
    <tableColumn id="19" xr3:uid="{BA29C1AE-1E03-4942-A9C0-FE28C33C0EB5}" name="Location (e.g. Room #, Unit,..)" dataDxfId="76"/>
    <tableColumn id="3" xr3:uid="{34862C3A-1E57-4F2C-A402-3479B77087E5}" name="Audit Date_x000a_(mm/dd/yyyy)" dataDxfId="75"/>
    <tableColumn id="20" xr3:uid="{30FB7A76-3855-4E59-A63D-7182C07A0572}" name="Audit Time Block" dataDxfId="74"/>
    <tableColumn id="5" xr3:uid="{DA698714-83DA-49E3-9633-5CA173245CB1}" name="1. Checks that sink areas are supplied with soap and paper towels" dataDxfId="73"/>
    <tableColumn id="6" xr3:uid="{F3A34C21-9B0D-41E7-B2BF-5F896EB3D326}" name="2. Turns on faucet and regulates water temperature" dataDxfId="72"/>
    <tableColumn id="7" xr3:uid="{0497D0B7-3456-4E50-B80F-E43DA13C1354}" name="3. Wets hands and applies enough soap to cover all surfaces of hands" dataDxfId="71"/>
    <tableColumn id="8" xr3:uid="{519D59D0-61F1-4359-AA4D-82AB259710E1}" name="4. Vigorously rubs hands for at least 20 seconds including palms, back of hands, between fingers, and wrists" dataDxfId="70"/>
    <tableColumn id="9" xr3:uid="{60EE88DC-66E6-4C72-B48B-A8FF016F88EA}" name="5. Rinses thoroughly keeping fingertips pointed down" dataDxfId="69"/>
    <tableColumn id="10" xr3:uid="{0F6D0D49-71C2-49C2-A750-6EED90487221}" name="6. Dries hands and wrists thoroughly with paper towels" dataDxfId="68"/>
    <tableColumn id="11" xr3:uid="{6B3C3F7C-E151-4916-A5F4-9521612EDDDA}" name="7.Discards paper towel in wastebasket" dataDxfId="67"/>
    <tableColumn id="12" xr3:uid="{18075FED-5E9D-4B39-9E78-80C194DE407F}" name="8.Uses paper towel to turn off faucet to prevent contamination to clean hands" dataDxfId="66"/>
    <tableColumn id="13" xr3:uid="{A06432FB-C9C9-4BC5-9D1C-86B65EF8C855}" name="9. Applies enough product to adequately cover all surfaces of hands" dataDxfId="65"/>
    <tableColumn id="14" xr3:uid="{458B5F1C-90DC-4FB7-9C01-CF47B02F7AFC}" name="10. Rubs hands including palms, back of hands, between fingers until all surfaces dry" dataDxfId="64"/>
    <tableColumn id="15" xr3:uid="{1589AAA4-06DB-4DEE-8BA1-AF9E13403C3A}" name="11. Direct care providers—no artificial nails or enhancements" dataDxfId="63"/>
    <tableColumn id="16" xr3:uid="{D83B8FE7-1E55-4F09-8520-62FB95019E8D}" name="12. Natural nails are clean, well groomed, and tips less than ¼ inch long" dataDxfId="62"/>
    <tableColumn id="17" xr3:uid="{320C0CC3-B095-4C4D-B665-9AB406774198}" name="13. Skin is intact without open wounds or rashes" dataDxfId="61"/>
    <tableColumn id="18" xr3:uid="{4188328A-946E-4675-BA34-958CCEFB674C}" name="# Failures" dataDxfId="60">
      <calculatedColumnFormula>IF(COUNTA(Table211[[#This Row],[Employee Name]:[13. Skin is intact without open wounds or rashes]])=0,"",COUNTIF(Table211[[#This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47388E5-5A95-409F-A4BD-D87F319E44B6}" name="Table212" displayName="Table212" ref="B3:T250" totalsRowShown="0" headerRowDxfId="59">
  <autoFilter ref="B3:T250" xr:uid="{E4BE5F67-DEFD-4AB4-BA81-CB1AEA38B35D}"/>
  <tableColumns count="19">
    <tableColumn id="1" xr3:uid="{2EC1D179-7203-4700-84B7-A2091291A5FE}" name="Employee Name" dataDxfId="58"/>
    <tableColumn id="2" xr3:uid="{77B0CF44-B64F-48E0-B07B-5A4501527D3E}" name="Job Role " dataDxfId="57"/>
    <tableColumn id="19" xr3:uid="{366C6AD0-5B3C-47A1-9B38-3AEBB73127A5}" name="Location (e.g. Room #, Unit,..)" dataDxfId="56"/>
    <tableColumn id="3" xr3:uid="{A5132B54-F41A-4F5E-B173-3CEC3798C44E}" name="Audit Date_x000a_(mm/dd/yyyy)" dataDxfId="55"/>
    <tableColumn id="20" xr3:uid="{78DD3363-3728-4417-9D06-E17B1C159011}" name="Audit Time Block" dataDxfId="54"/>
    <tableColumn id="5" xr3:uid="{8BAAA0B0-C7C9-40CE-8C7B-028F0E7874F5}" name="1. Checks that sink areas are supplied with soap and paper towels" dataDxfId="53"/>
    <tableColumn id="6" xr3:uid="{310D5E5A-4EDB-4D4A-97FE-3A83FEAEF7FC}" name="2. Turns on faucet and regulates water temperature" dataDxfId="52"/>
    <tableColumn id="7" xr3:uid="{546FE6BA-AC09-4770-A187-2BBC93E28286}" name="3. Wets hands and applies enough soap to cover all surfaces of hands" dataDxfId="51"/>
    <tableColumn id="8" xr3:uid="{46273291-BB75-4BDC-B332-397EA5717C7C}" name="4. Vigorously rubs hands for at least 20 seconds including palms, back of hands, between fingers, and wrists" dataDxfId="50"/>
    <tableColumn id="9" xr3:uid="{1E39A600-3CA2-4790-BD6D-11EEDFB50061}" name="5. Rinses thoroughly keeping fingertips pointed down" dataDxfId="49"/>
    <tableColumn id="10" xr3:uid="{F1E277E0-7C46-4B73-BBA2-1D94E66994E3}" name="6. Dries hands and wrists thoroughly with paper towels" dataDxfId="48"/>
    <tableColumn id="11" xr3:uid="{31888D26-792F-400F-BE04-AB20CB897489}" name="7.Discards paper towel in wastebasket" dataDxfId="47"/>
    <tableColumn id="12" xr3:uid="{DB649265-D310-4C34-AF42-C2A7F24AA006}" name="8.Uses paper towel to turn off faucet to prevent contamination to clean hands" dataDxfId="46"/>
    <tableColumn id="13" xr3:uid="{23D8ADC0-7D0A-4FAF-9665-5810AA058E16}" name="9. Applies enough product to adequately cover all surfaces of hands" dataDxfId="45"/>
    <tableColumn id="14" xr3:uid="{0EB461BC-EA2C-4DCF-8E41-F6A597E02935}" name="10. Rubs hands including palms, back of hands, between fingers until all surfaces dry" dataDxfId="44"/>
    <tableColumn id="15" xr3:uid="{C8783B5F-CFE1-4FD3-B7C7-B1721A4461C3}" name="11. Direct care providers—no artificial nails or enhancements" dataDxfId="43"/>
    <tableColumn id="16" xr3:uid="{F8ABF4A1-7205-4744-80B3-B64B23BFDA41}" name="12. Natural nails are clean, well groomed, and tips less than ¼ inch long" dataDxfId="42"/>
    <tableColumn id="17" xr3:uid="{C24DC260-3460-4189-ACA0-57809E867EBB}" name="13. Skin is intact without open wounds or rashes" dataDxfId="41"/>
    <tableColumn id="18" xr3:uid="{E5B7E67A-E203-4F45-9766-814232E8E3E7}" name="# Failures" dataDxfId="40">
      <calculatedColumnFormula>IF(COUNTA(Table212[[#This Row],[Employee Name]:[13. Skin is intact without open wounds or rashes]])=0,"",COUNTIF(Table212[[#This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CC3B035-30CE-4753-8CE3-F05E625FE8BB}" name="Table213" displayName="Table213" ref="B3:T250" totalsRowShown="0" headerRowDxfId="39">
  <autoFilter ref="B3:T250" xr:uid="{E4BE5F67-DEFD-4AB4-BA81-CB1AEA38B35D}"/>
  <tableColumns count="19">
    <tableColumn id="1" xr3:uid="{5D2244F8-4234-45F6-ACFC-2DA529685464}" name="Employee Name" dataDxfId="38"/>
    <tableColumn id="2" xr3:uid="{85580DE0-9E4D-4DC2-987B-0B7832A86DFC}" name="Job Title " dataDxfId="37"/>
    <tableColumn id="19" xr3:uid="{A9796410-1363-4AED-BF4F-5FE45A699C64}" name="Location (e.g. Room #, Unit,..)" dataDxfId="36"/>
    <tableColumn id="3" xr3:uid="{CEC49A38-C485-4EA1-9849-99784FD2DB18}" name="Audit Date_x000a_(mm/dd/yyyy)" dataDxfId="35"/>
    <tableColumn id="20" xr3:uid="{728106DD-8EEA-466B-B86C-B078DEA4E924}" name="Audit Time Block" dataDxfId="34"/>
    <tableColumn id="5" xr3:uid="{98F3E63E-FABF-4447-852A-C26941FE2F1B}" name="1. Checks that sink areas are supplied with soap and paper towels" dataDxfId="33"/>
    <tableColumn id="6" xr3:uid="{96F7FEE5-A418-404A-8142-809DB33E4A37}" name="2. Turns on faucet and regulates water temperature" dataDxfId="32"/>
    <tableColumn id="7" xr3:uid="{F54B3D82-86BE-4DA5-A313-0CDB08D2E2AA}" name="3. Wets hands and applies enough soap to cover all surfaces of hands" dataDxfId="31"/>
    <tableColumn id="8" xr3:uid="{A0992660-DD93-4108-9682-63EE44107B4F}" name="4. Vigorously rubs hands for at least 20 seconds including palms, back of hands, between fingers, and wrists" dataDxfId="30"/>
    <tableColumn id="9" xr3:uid="{2516130F-1E65-45E1-8ADC-8D2852BBAD6F}" name="5. Rinses thoroughly keeping fingertips pointed down" dataDxfId="29"/>
    <tableColumn id="10" xr3:uid="{B40732AE-BE85-4CF2-A0A1-23F1A6389DB2}" name="6. Dries hands and wrists thoroughly with paper towels" dataDxfId="28"/>
    <tableColumn id="11" xr3:uid="{95FC7A74-09F4-409C-8D86-3779F6BB1D60}" name="7.Discards paper towel in wastebasket" dataDxfId="27"/>
    <tableColumn id="12" xr3:uid="{13C968F1-8B59-42E6-AA6C-BB7EEFC4A5A2}" name="8.Uses paper towel to turn off faucet to prevent contamination to clean hands" dataDxfId="26"/>
    <tableColumn id="13" xr3:uid="{B4C87AC3-76A7-4A2F-BF83-704DBEDB2687}" name="9. Applies enough product to adequately cover all surfaces of hands" dataDxfId="25"/>
    <tableColumn id="14" xr3:uid="{48F72A8B-81FE-4E48-AE26-4419C69F772E}" name="10. Rubs hands including palms, back of hands, between fingers until all surfaces dry" dataDxfId="24"/>
    <tableColumn id="15" xr3:uid="{F97FDCCF-784B-4D5C-AEAC-5D90309981DC}" name="11. Direct care providers—no artificial nails or enhancements" dataDxfId="23"/>
    <tableColumn id="16" xr3:uid="{246E0623-2D86-4A8B-9D59-EEFA4CFFE34B}" name="12. Natural nails are clean, well groomed, and tips less than ¼ inch long" dataDxfId="22"/>
    <tableColumn id="17" xr3:uid="{CF24AA9D-2261-4886-99FE-44C0991C046A}" name="13. Skin is intact without open wounds or rashes" dataDxfId="21"/>
    <tableColumn id="18" xr3:uid="{411A5DAB-0DCD-44FD-83A8-E904C1861C50}" name="# Failures" dataDxfId="20">
      <calculatedColumnFormula>IF(COUNTA(Table213[[#This Row],[Employee Name]:[13. Skin is intact without open wounds or rashes]])=0,"",COUNTIF(Table213[[#This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22AFB18-E197-44F7-B8FF-98FCA0634FAF}" name="Table214" displayName="Table214" ref="B3:T250" totalsRowShown="0" headerRowDxfId="19">
  <autoFilter ref="B3:T250" xr:uid="{E4BE5F67-DEFD-4AB4-BA81-CB1AEA38B35D}"/>
  <tableColumns count="19">
    <tableColumn id="1" xr3:uid="{0CFBC734-B540-47D1-9A4F-2ABB6085E336}" name="Employee Name" dataDxfId="18"/>
    <tableColumn id="2" xr3:uid="{33A90BDA-628D-41D9-A30D-0383660EAB02}" name="Job Title " dataDxfId="17"/>
    <tableColumn id="19" xr3:uid="{E1E25FD7-5F3B-45B4-9267-BAEE1C516453}" name="Location (e.g. Room #, Unit,..)" dataDxfId="16"/>
    <tableColumn id="3" xr3:uid="{03E1EE4C-0A91-424C-9B9F-06532C5D395C}" name="Audit Date_x000a_(mm/dd/yyyy)" dataDxfId="15"/>
    <tableColumn id="20" xr3:uid="{8C811D6D-7ABD-4E5A-80CC-05007141BA1F}" name="Audit Time Block" dataDxfId="14"/>
    <tableColumn id="5" xr3:uid="{FFFE4A22-2791-40D6-8C3C-144F4A9B9CE4}" name="1. Checks that sink areas are supplied with soap and paper towels" dataDxfId="13"/>
    <tableColumn id="6" xr3:uid="{A1500A6A-934C-4259-8216-4FC4B278D9DF}" name="2. Turns on faucet and regulates water temperature" dataDxfId="12"/>
    <tableColumn id="7" xr3:uid="{C07D0125-CBBB-480B-B842-ACC5659EB2DC}" name="3. Wets hands and applies enough soap to cover all surfaces of hands" dataDxfId="11"/>
    <tableColumn id="8" xr3:uid="{98898194-B86E-441F-9764-D018C2D9B04A}" name="4. Vigorously rubs hands for at least 20 seconds including palms, back of hands, between fingers, and wrists" dataDxfId="10"/>
    <tableColumn id="9" xr3:uid="{E4BC9A3D-2DEE-4844-AAA0-B4C1496F3B76}" name="5. Rinses thoroughly keeping fingertips pointed down" dataDxfId="9"/>
    <tableColumn id="10" xr3:uid="{13978495-CB2F-4A77-A334-56CE6502527F}" name="6. Dries hands and wrists thoroughly with paper towels" dataDxfId="8"/>
    <tableColumn id="11" xr3:uid="{9A4DC310-F798-4355-90A7-F0558E774592}" name="7.Discards paper towel in wastebasket" dataDxfId="7"/>
    <tableColumn id="12" xr3:uid="{A24C1A6D-500E-433B-85FF-DB1FFC1E6A55}" name="8.Uses paper towel to turn off faucet to prevent contamination to clean hands" dataDxfId="6"/>
    <tableColumn id="13" xr3:uid="{F2870757-3D93-48AD-988C-7F0E09F1075A}" name="9. Applies enough product to adequately cover all surfaces of hands" dataDxfId="5"/>
    <tableColumn id="14" xr3:uid="{5088D96F-FC96-4F00-BFF3-E25F646D06BC}" name="10. Rubs hands including palms, back of hands, between fingers until all surfaces dry" dataDxfId="4"/>
    <tableColumn id="15" xr3:uid="{805299DB-568D-4C40-BA40-6E3BA46CC6E9}" name="11. Direct care providers—no artificial nails or enhancements" dataDxfId="3"/>
    <tableColumn id="16" xr3:uid="{C1608C8E-85D9-43F5-9A3B-36BE271CF9A4}" name="12. Natural nails are clean, well groomed, and tips less than ¼ inch long" dataDxfId="2"/>
    <tableColumn id="17" xr3:uid="{EC64F4E2-B5F0-4D34-84E2-8BF876C98A6A}" name="13. Skin is intact without open wounds or rashes" dataDxfId="1"/>
    <tableColumn id="18" xr3:uid="{529898DC-A2FF-41B6-AACA-0C0395CF187E}" name="# Failures" dataDxfId="0">
      <calculatedColumnFormula>IF(COUNTA(Table214[[#This Row],[Employee Name]:[13. Skin is intact without open wounds or rashes]])=0,"",COUNTIF(Table214[[#This Row],[1. Checks that sink areas are supplied with soap and paper towels]:[13. Skin is intact without open wounds or rashes]],"NO"))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table" Target="../tables/table8.xml"/><Relationship Id="rId1" Type="http://schemas.openxmlformats.org/officeDocument/2006/relationships/vmlDrawing" Target="../drawings/vmlDrawing8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table" Target="../tables/table9.xml"/><Relationship Id="rId1" Type="http://schemas.openxmlformats.org/officeDocument/2006/relationships/vmlDrawing" Target="../drawings/vmlDrawing9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table" Target="../tables/table10.xml"/><Relationship Id="rId1" Type="http://schemas.openxmlformats.org/officeDocument/2006/relationships/vmlDrawing" Target="../drawings/vmlDrawing10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table" Target="../tables/table11.xml"/><Relationship Id="rId1" Type="http://schemas.openxmlformats.org/officeDocument/2006/relationships/vmlDrawing" Target="../drawings/vmlDrawing11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AB40-0440-4CD6-B96D-90FAF9C01777}">
  <dimension ref="A1:F24"/>
  <sheetViews>
    <sheetView workbookViewId="0">
      <selection activeCell="F1" sqref="F1"/>
    </sheetView>
  </sheetViews>
  <sheetFormatPr defaultRowHeight="14.4"/>
  <cols>
    <col min="1" max="1" width="14.33203125" bestFit="1" customWidth="1"/>
  </cols>
  <sheetData>
    <row r="1" spans="1:6">
      <c r="A1" s="12">
        <f ca="1">IF(INSTRUCTIONS!$B$14="",DATE(YEAR(TODAY()),1,1),DATE(INSTRUCTIONS!$B$14,1,1))</f>
        <v>44197</v>
      </c>
      <c r="C1" t="s">
        <v>0</v>
      </c>
      <c r="D1" t="s">
        <v>1</v>
      </c>
      <c r="F1" t="s">
        <v>2</v>
      </c>
    </row>
    <row r="2" spans="1:6">
      <c r="A2" s="12">
        <f ca="1">DATE(YEAR(A1),MONTH(A1)+1,1)</f>
        <v>44228</v>
      </c>
      <c r="C2" t="s">
        <v>3</v>
      </c>
      <c r="D2" t="s">
        <v>4</v>
      </c>
      <c r="F2" t="s">
        <v>5</v>
      </c>
    </row>
    <row r="3" spans="1:6">
      <c r="A3" s="12">
        <f t="shared" ref="A3:A12" ca="1" si="0">DATE(YEAR(A2),MONTH(A2)+1,1)</f>
        <v>44256</v>
      </c>
      <c r="C3" t="s">
        <v>6</v>
      </c>
      <c r="D3" t="s">
        <v>7</v>
      </c>
      <c r="F3" t="s">
        <v>8</v>
      </c>
    </row>
    <row r="4" spans="1:6">
      <c r="A4" s="12">
        <f t="shared" ca="1" si="0"/>
        <v>44287</v>
      </c>
      <c r="C4" t="s">
        <v>9</v>
      </c>
      <c r="D4" t="s">
        <v>10</v>
      </c>
      <c r="F4" t="s">
        <v>11</v>
      </c>
    </row>
    <row r="5" spans="1:6">
      <c r="A5" s="12">
        <f t="shared" ca="1" si="0"/>
        <v>44317</v>
      </c>
      <c r="F5" t="s">
        <v>12</v>
      </c>
    </row>
    <row r="6" spans="1:6">
      <c r="A6" s="12">
        <f t="shared" ca="1" si="0"/>
        <v>44348</v>
      </c>
      <c r="F6" t="s">
        <v>13</v>
      </c>
    </row>
    <row r="7" spans="1:6">
      <c r="A7" s="12">
        <f t="shared" ca="1" si="0"/>
        <v>44378</v>
      </c>
      <c r="F7" t="s">
        <v>14</v>
      </c>
    </row>
    <row r="8" spans="1:6">
      <c r="A8" s="12">
        <f t="shared" ca="1" si="0"/>
        <v>44409</v>
      </c>
      <c r="F8" t="s">
        <v>15</v>
      </c>
    </row>
    <row r="9" spans="1:6">
      <c r="A9" s="12">
        <f t="shared" ca="1" si="0"/>
        <v>44440</v>
      </c>
      <c r="F9" t="s">
        <v>16</v>
      </c>
    </row>
    <row r="10" spans="1:6">
      <c r="A10" s="12">
        <f t="shared" ca="1" si="0"/>
        <v>44470</v>
      </c>
      <c r="F10" t="s">
        <v>17</v>
      </c>
    </row>
    <row r="11" spans="1:6">
      <c r="A11" s="12">
        <f t="shared" ca="1" si="0"/>
        <v>44501</v>
      </c>
      <c r="F11" t="s">
        <v>18</v>
      </c>
    </row>
    <row r="12" spans="1:6">
      <c r="A12" s="12">
        <f t="shared" ca="1" si="0"/>
        <v>44531</v>
      </c>
      <c r="F12" t="s">
        <v>19</v>
      </c>
    </row>
    <row r="13" spans="1:6">
      <c r="A13" s="12"/>
      <c r="F13" t="s">
        <v>20</v>
      </c>
    </row>
    <row r="14" spans="1:6">
      <c r="A14" s="12"/>
      <c r="F14" t="s">
        <v>21</v>
      </c>
    </row>
    <row r="15" spans="1:6">
      <c r="A15" s="12"/>
    </row>
    <row r="16" spans="1:6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E9E3-EF0D-4F93-AC8F-CDCEEC3B3FB3}">
  <sheetPr>
    <tabColor rgb="FFFFFF00"/>
    <pageSetUpPr fitToPage="1"/>
  </sheetPr>
  <dimension ref="A1:N18"/>
  <sheetViews>
    <sheetView zoomScaleNormal="100" workbookViewId="0">
      <selection sqref="A1:L1"/>
    </sheetView>
  </sheetViews>
  <sheetFormatPr defaultColWidth="8.88671875" defaultRowHeight="13.8"/>
  <cols>
    <col min="1" max="1" width="30.109375" style="1" customWidth="1"/>
    <col min="2" max="2" width="20.109375" style="1" customWidth="1"/>
    <col min="3" max="16384" width="8.88671875" style="1"/>
  </cols>
  <sheetData>
    <row r="1" spans="1:14" ht="45" customHeight="1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ht="17.399999999999999" customHeight="1"/>
    <row r="3" spans="1:14" ht="21.6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4" ht="21.6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ht="58.95" customHeight="1">
      <c r="A5" s="52" t="s">
        <v>23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21.6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ht="21.6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4" ht="12.6" customHeight="1">
      <c r="A8" s="8"/>
    </row>
    <row r="9" spans="1:14" ht="7.2" customHeight="1" thickBot="1">
      <c r="A9" s="2"/>
      <c r="B9" s="30"/>
      <c r="C9" s="29"/>
    </row>
    <row r="10" spans="1:14" ht="22.95" customHeight="1" thickBot="1">
      <c r="A10" s="2" t="s">
        <v>24</v>
      </c>
      <c r="B10" s="46"/>
      <c r="C10" s="47"/>
      <c r="D10" s="47"/>
      <c r="E10" s="47"/>
      <c r="F10" s="47"/>
      <c r="G10" s="48"/>
      <c r="H10" s="3"/>
      <c r="I10" s="3"/>
      <c r="J10" s="3"/>
      <c r="K10" s="4"/>
      <c r="L10" s="4"/>
      <c r="M10" s="4"/>
      <c r="N10" s="4"/>
    </row>
    <row r="11" spans="1:14" ht="7.2" customHeight="1" thickBot="1">
      <c r="A11" s="2"/>
      <c r="B11" s="30"/>
      <c r="C11" s="30"/>
      <c r="D11" s="30"/>
      <c r="E11" s="30"/>
      <c r="F11" s="30"/>
      <c r="G11" s="30"/>
      <c r="H11" s="3"/>
      <c r="I11" s="3"/>
      <c r="J11" s="3"/>
      <c r="K11" s="4"/>
      <c r="L11" s="4"/>
      <c r="M11" s="4"/>
      <c r="N11" s="4"/>
    </row>
    <row r="12" spans="1:14" ht="22.95" customHeight="1" thickBot="1">
      <c r="A12" s="2" t="s">
        <v>25</v>
      </c>
      <c r="B12" s="32"/>
      <c r="C12" s="28"/>
      <c r="D12" s="5"/>
      <c r="E12" s="5"/>
      <c r="F12" s="5"/>
      <c r="G12" s="5"/>
      <c r="H12" s="3"/>
      <c r="I12" s="3"/>
      <c r="J12" s="3"/>
      <c r="K12" s="4"/>
      <c r="L12" s="4"/>
      <c r="M12" s="4"/>
      <c r="N12" s="4"/>
    </row>
    <row r="13" spans="1:14" ht="7.2" customHeight="1" thickBot="1">
      <c r="A13" s="2"/>
      <c r="B13" s="31"/>
      <c r="C13" s="28"/>
      <c r="D13" s="5"/>
      <c r="E13" s="5"/>
      <c r="F13" s="5"/>
      <c r="G13" s="5"/>
      <c r="H13" s="3"/>
      <c r="I13" s="3"/>
      <c r="J13" s="3"/>
      <c r="K13" s="4"/>
      <c r="L13" s="4"/>
      <c r="M13" s="4"/>
      <c r="N13" s="4"/>
    </row>
    <row r="14" spans="1:14" ht="22.95" customHeight="1" thickBot="1">
      <c r="A14" s="2" t="s">
        <v>26</v>
      </c>
      <c r="B14" s="32"/>
      <c r="C14" s="28"/>
      <c r="D14" s="5"/>
      <c r="E14" s="5"/>
      <c r="F14" s="5"/>
      <c r="G14" s="5"/>
      <c r="H14" s="3"/>
      <c r="I14" s="3"/>
      <c r="J14" s="3"/>
      <c r="K14" s="4"/>
      <c r="L14" s="4"/>
      <c r="M14" s="4"/>
      <c r="N14" s="4"/>
    </row>
    <row r="15" spans="1:14" ht="7.2" customHeight="1" thickBot="1">
      <c r="A15" s="2"/>
      <c r="B15" s="31"/>
      <c r="C15" s="28"/>
      <c r="D15" s="5"/>
      <c r="E15" s="5"/>
      <c r="F15" s="5"/>
      <c r="G15" s="5"/>
      <c r="H15" s="3"/>
      <c r="I15" s="3"/>
      <c r="J15" s="3"/>
      <c r="K15" s="4"/>
      <c r="L15" s="4"/>
      <c r="M15" s="4"/>
      <c r="N15" s="4"/>
    </row>
    <row r="16" spans="1:14" ht="36" customHeight="1" thickBot="1">
      <c r="A16" s="9" t="s">
        <v>27</v>
      </c>
      <c r="B16" s="33"/>
      <c r="C16" s="6"/>
      <c r="D16" s="7"/>
      <c r="E16" s="7"/>
      <c r="F16" s="3"/>
      <c r="G16" s="3"/>
      <c r="H16" s="3"/>
      <c r="I16" s="3"/>
      <c r="J16" s="3"/>
      <c r="K16" s="4"/>
      <c r="L16" s="4"/>
      <c r="M16" s="4"/>
      <c r="N16" s="4"/>
    </row>
    <row r="17" spans="1:2" ht="7.2" customHeight="1" thickBot="1"/>
    <row r="18" spans="1:2" ht="36" customHeight="1" thickBot="1">
      <c r="A18" s="9" t="s">
        <v>28</v>
      </c>
      <c r="B18" s="37"/>
    </row>
  </sheetData>
  <mergeCells count="7">
    <mergeCell ref="B10:G10"/>
    <mergeCell ref="A7:L7"/>
    <mergeCell ref="A1:L1"/>
    <mergeCell ref="A3:L3"/>
    <mergeCell ref="A4:L4"/>
    <mergeCell ref="A6:L6"/>
    <mergeCell ref="A5:L5"/>
  </mergeCells>
  <dataValidations count="2">
    <dataValidation type="list" allowBlank="1" showInputMessage="1" showErrorMessage="1" sqref="B16" xr:uid="{E604DBC7-8281-4597-BDA4-788439D2B790}">
      <formula1>timeframe</formula1>
    </dataValidation>
    <dataValidation type="list" allowBlank="1" showInputMessage="1" showErrorMessage="1" sqref="B14" xr:uid="{893AECA2-23BA-4A81-B8B7-FECB707E9266}">
      <formula1>"2020,2021,2022,2023,2024,2025"</formula1>
    </dataValidation>
  </dataValidations>
  <pageMargins left="0.7" right="0.7" top="0.75" bottom="0.7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E2E9-F99E-4F72-A969-0742DBEDBFFC}">
  <dimension ref="E1:K1800"/>
  <sheetViews>
    <sheetView topLeftCell="A3" workbookViewId="0">
      <selection sqref="A1:C240"/>
    </sheetView>
  </sheetViews>
  <sheetFormatPr defaultRowHeight="14.4"/>
  <cols>
    <col min="1" max="1" width="19.109375" bestFit="1" customWidth="1"/>
    <col min="2" max="2" width="16" bestFit="1" customWidth="1"/>
    <col min="3" max="3" width="17.6640625" bestFit="1" customWidth="1"/>
    <col min="4" max="4" width="4.33203125" customWidth="1"/>
    <col min="5" max="5" width="24.5546875" bestFit="1" customWidth="1"/>
    <col min="6" max="7" width="22" bestFit="1" customWidth="1"/>
    <col min="9" max="9" width="24.5546875" bestFit="1" customWidth="1"/>
    <col min="10" max="10" width="22" bestFit="1" customWidth="1"/>
    <col min="11" max="11" width="23.109375" bestFit="1" customWidth="1"/>
  </cols>
  <sheetData>
    <row r="1" spans="5:11">
      <c r="E1" t="s">
        <v>29</v>
      </c>
      <c r="F1" t="s">
        <v>30</v>
      </c>
      <c r="G1" t="s">
        <v>31</v>
      </c>
      <c r="I1" t="s">
        <v>32</v>
      </c>
      <c r="J1" t="s">
        <v>33</v>
      </c>
      <c r="K1" t="s">
        <v>34</v>
      </c>
    </row>
    <row r="2" spans="5:11">
      <c r="E2" cm="1">
        <f t="array" ref="E2">IFERROR(INDEX(Month_1!$D$4:$D$250,MATCH(0,COUNTIF($E$1:E1,Month_1!$D$4:$D$250),0)),"")</f>
        <v>0</v>
      </c>
      <c r="F2" cm="1">
        <f t="array" ref="F2">IFERROR(INDEX($E$2:$E$1800,MATCH(0,COUNTIF($F$1:F1,$E$2:$E$1800),0)),NA())</f>
        <v>0</v>
      </c>
      <c r="G2" cm="1">
        <f t="array" ref="G2:G250">_xlfn._xlws.SORT(F2:F250,1,1,FALSE)</f>
        <v>0</v>
      </c>
      <c r="I2" cm="1">
        <f t="array" ref="I2">IFERROR(INDEX(Month_1!$B$4:$B$250,MATCH(0,COUNTIF($I$1:I1,Month_1!$B$4:$B$250),0)),"")</f>
        <v>0</v>
      </c>
      <c r="J2" cm="1">
        <f t="array" ref="J2">IFERROR(INDEX($I$2:$I$1800,MATCH(0,COUNTIF($J$1:J1,$I$2:$I$1800),0)),NA())</f>
        <v>0</v>
      </c>
      <c r="K2" cm="1">
        <f t="array" ref="K2:K250">_xlfn._xlws.SORT(J2:J250,1,1,FALSE)</f>
        <v>0</v>
      </c>
    </row>
    <row r="3" spans="5:11">
      <c r="E3" t="str" cm="1">
        <f t="array" ref="E3">IFERROR(INDEX(Month_1!$D$4:$D$250,MATCH(0,COUNTIF($E$1:E2,Month_1!$D$4:$D$250),0)),"")</f>
        <v/>
      </c>
      <c r="F3" t="str" cm="1">
        <f t="array" ref="F3">IFERROR(INDEX($E$2:$E$1800,MATCH(0,COUNTIF($F$1:F2,$E$2:$E$1800),0)),NA())</f>
        <v/>
      </c>
      <c r="G3" t="str">
        <v/>
      </c>
      <c r="I3" t="str" cm="1">
        <f t="array" ref="I3">IFERROR(INDEX(Month_1!$B$4:$B$250,MATCH(0,COUNTIF($I$1:I2,Month_1!$B$4:$B$250),0)),"")</f>
        <v/>
      </c>
      <c r="J3" t="str" cm="1">
        <f t="array" ref="J3">IFERROR(INDEX($I$2:$I$1800,MATCH(0,COUNTIF($J$1:J2,$I$2:$I$1800),0)),NA())</f>
        <v/>
      </c>
      <c r="K3" t="str">
        <v/>
      </c>
    </row>
    <row r="4" spans="5:11">
      <c r="E4" t="str" cm="1">
        <f t="array" ref="E4">IFERROR(INDEX(Month_1!$D$4:$D$250,MATCH(0,COUNTIF($E$1:E3,Month_1!$D$4:$D$250),0)),"")</f>
        <v/>
      </c>
      <c r="F4" t="e" cm="1">
        <f t="array" ref="F4">IFERROR(INDEX($E$2:$E$1800,MATCH(0,COUNTIF($F$1:F3,$E$2:$E$1800),0)),NA())</f>
        <v>#N/A</v>
      </c>
      <c r="G4" t="e">
        <v>#N/A</v>
      </c>
      <c r="I4" t="str" cm="1">
        <f t="array" ref="I4">IFERROR(INDEX(Month_1!$B$4:$B$250,MATCH(0,COUNTIF($I$1:I3,Month_1!$B$4:$B$250),0)),"")</f>
        <v/>
      </c>
      <c r="J4" t="e" cm="1">
        <f t="array" ref="J4">IFERROR(INDEX($I$2:$I$1800,MATCH(0,COUNTIF($J$1:J3,$I$2:$I$1800),0)),NA())</f>
        <v>#N/A</v>
      </c>
      <c r="K4" t="e">
        <v>#N/A</v>
      </c>
    </row>
    <row r="5" spans="5:11">
      <c r="E5" t="str" cm="1">
        <f t="array" ref="E5">IFERROR(INDEX(Month_1!$D$4:$D$250,MATCH(0,COUNTIF($E$1:E4,Month_1!$D$4:$D$250),0)),"")</f>
        <v/>
      </c>
      <c r="F5" t="e" cm="1">
        <f t="array" ref="F5">IFERROR(INDEX($E$2:$E$1800,MATCH(0,COUNTIF($F$1:F4,$E$2:$E$1800),0)),NA())</f>
        <v>#N/A</v>
      </c>
      <c r="G5" t="e">
        <v>#N/A</v>
      </c>
      <c r="I5" t="str" cm="1">
        <f t="array" ref="I5">IFERROR(INDEX(Month_1!$B$4:$B$250,MATCH(0,COUNTIF($I$1:I4,Month_1!$B$4:$B$250),0)),"")</f>
        <v/>
      </c>
      <c r="J5" t="e" cm="1">
        <f t="array" ref="J5">IFERROR(INDEX($I$2:$I$1800,MATCH(0,COUNTIF($J$1:J4,$I$2:$I$1800),0)),NA())</f>
        <v>#N/A</v>
      </c>
      <c r="K5" t="e">
        <v>#N/A</v>
      </c>
    </row>
    <row r="6" spans="5:11">
      <c r="E6" t="str" cm="1">
        <f t="array" ref="E6">IFERROR(INDEX(Month_1!$D$4:$D$250,MATCH(0,COUNTIF($E$1:E5,Month_1!$D$4:$D$250),0)),"")</f>
        <v/>
      </c>
      <c r="F6" t="e" cm="1">
        <f t="array" ref="F6">IFERROR(INDEX($E$2:$E$1800,MATCH(0,COUNTIF($F$1:F5,$E$2:$E$1800),0)),NA())</f>
        <v>#N/A</v>
      </c>
      <c r="G6" t="e">
        <v>#N/A</v>
      </c>
      <c r="I6" t="str" cm="1">
        <f t="array" ref="I6">IFERROR(INDEX(Month_1!$B$4:$B$250,MATCH(0,COUNTIF($I$1:I5,Month_1!$B$4:$B$250),0)),"")</f>
        <v/>
      </c>
      <c r="J6" t="e" cm="1">
        <f t="array" ref="J6">IFERROR(INDEX($I$2:$I$1800,MATCH(0,COUNTIF($J$1:J5,$I$2:$I$1800),0)),NA())</f>
        <v>#N/A</v>
      </c>
      <c r="K6" t="e">
        <v>#N/A</v>
      </c>
    </row>
    <row r="7" spans="5:11">
      <c r="E7" t="str" cm="1">
        <f t="array" ref="E7">IFERROR(INDEX(Month_1!$D$4:$D$250,MATCH(0,COUNTIF($E$1:E6,Month_1!$D$4:$D$250),0)),"")</f>
        <v/>
      </c>
      <c r="F7" t="e" cm="1">
        <f t="array" ref="F7">IFERROR(INDEX($E$2:$E$1800,MATCH(0,COUNTIF($F$1:F6,$E$2:$E$1800),0)),NA())</f>
        <v>#N/A</v>
      </c>
      <c r="G7" t="e">
        <v>#N/A</v>
      </c>
      <c r="I7" t="str" cm="1">
        <f t="array" ref="I7">IFERROR(INDEX(Month_1!$B$4:$B$250,MATCH(0,COUNTIF($I$1:I6,Month_1!$B$4:$B$250),0)),"")</f>
        <v/>
      </c>
      <c r="J7" t="e" cm="1">
        <f t="array" ref="J7">IFERROR(INDEX($I$2:$I$1800,MATCH(0,COUNTIF($J$1:J6,$I$2:$I$1800),0)),NA())</f>
        <v>#N/A</v>
      </c>
      <c r="K7" t="e">
        <v>#N/A</v>
      </c>
    </row>
    <row r="8" spans="5:11">
      <c r="E8" t="str" cm="1">
        <f t="array" ref="E8">IFERROR(INDEX(Month_1!$D$4:$D$250,MATCH(0,COUNTIF($E$1:E7,Month_1!$D$4:$D$250),0)),"")</f>
        <v/>
      </c>
      <c r="F8" t="e" cm="1">
        <f t="array" ref="F8">IFERROR(INDEX($E$2:$E$1800,MATCH(0,COUNTIF($F$1:F7,$E$2:$E$1800),0)),NA())</f>
        <v>#N/A</v>
      </c>
      <c r="G8" t="e">
        <v>#N/A</v>
      </c>
      <c r="I8" t="str" cm="1">
        <f t="array" ref="I8">IFERROR(INDEX(Month_1!$B$4:$B$250,MATCH(0,COUNTIF($I$1:I7,Month_1!$B$4:$B$250),0)),"")</f>
        <v/>
      </c>
      <c r="J8" t="e" cm="1">
        <f t="array" ref="J8">IFERROR(INDEX($I$2:$I$1800,MATCH(0,COUNTIF($J$1:J7,$I$2:$I$1800),0)),NA())</f>
        <v>#N/A</v>
      </c>
      <c r="K8" t="e">
        <v>#N/A</v>
      </c>
    </row>
    <row r="9" spans="5:11">
      <c r="E9" t="str" cm="1">
        <f t="array" ref="E9">IFERROR(INDEX(Month_1!$D$4:$D$250,MATCH(0,COUNTIF($E$1:E8,Month_1!$D$4:$D$250),0)),"")</f>
        <v/>
      </c>
      <c r="F9" t="e" cm="1">
        <f t="array" ref="F9">IFERROR(INDEX($E$2:$E$1800,MATCH(0,COUNTIF($F$1:F8,$E$2:$E$1800),0)),NA())</f>
        <v>#N/A</v>
      </c>
      <c r="G9" t="e">
        <v>#N/A</v>
      </c>
      <c r="I9" t="str" cm="1">
        <f t="array" ref="I9">IFERROR(INDEX(Month_1!$B$4:$B$250,MATCH(0,COUNTIF($I$1:I8,Month_1!$B$4:$B$250),0)),"")</f>
        <v/>
      </c>
      <c r="J9" t="e" cm="1">
        <f t="array" ref="J9">IFERROR(INDEX($I$2:$I$1800,MATCH(0,COUNTIF($J$1:J8,$I$2:$I$1800),0)),NA())</f>
        <v>#N/A</v>
      </c>
      <c r="K9" t="e">
        <v>#N/A</v>
      </c>
    </row>
    <row r="10" spans="5:11">
      <c r="E10" t="str" cm="1">
        <f t="array" ref="E10">IFERROR(INDEX(Month_1!$D$4:$D$250,MATCH(0,COUNTIF($E$1:E9,Month_1!$D$4:$D$250),0)),"")</f>
        <v/>
      </c>
      <c r="F10" t="e" cm="1">
        <f t="array" ref="F10">IFERROR(INDEX($E$2:$E$1800,MATCH(0,COUNTIF($F$1:F9,$E$2:$E$1800),0)),NA())</f>
        <v>#N/A</v>
      </c>
      <c r="G10" t="e">
        <v>#N/A</v>
      </c>
      <c r="I10" t="str" cm="1">
        <f t="array" ref="I10">IFERROR(INDEX(Month_1!$B$4:$B$250,MATCH(0,COUNTIF($I$1:I9,Month_1!$B$4:$B$250),0)),"")</f>
        <v/>
      </c>
      <c r="J10" t="e" cm="1">
        <f t="array" ref="J10">IFERROR(INDEX($I$2:$I$1800,MATCH(0,COUNTIF($J$1:J9,$I$2:$I$1800),0)),NA())</f>
        <v>#N/A</v>
      </c>
      <c r="K10" t="e">
        <v>#N/A</v>
      </c>
    </row>
    <row r="11" spans="5:11">
      <c r="E11" t="str" cm="1">
        <f t="array" ref="E11">IFERROR(INDEX(Month_1!$D$4:$D$250,MATCH(0,COUNTIF($E$1:E10,Month_1!$D$4:$D$250),0)),"")</f>
        <v/>
      </c>
      <c r="F11" t="e" cm="1">
        <f t="array" ref="F11">IFERROR(INDEX($E$2:$E$1800,MATCH(0,COUNTIF($F$1:F10,$E$2:$E$1800),0)),NA())</f>
        <v>#N/A</v>
      </c>
      <c r="G11" t="e">
        <v>#N/A</v>
      </c>
      <c r="I11" t="str" cm="1">
        <f t="array" ref="I11">IFERROR(INDEX(Month_1!$B$4:$B$250,MATCH(0,COUNTIF($I$1:I10,Month_1!$B$4:$B$250),0)),"")</f>
        <v/>
      </c>
      <c r="J11" t="e" cm="1">
        <f t="array" ref="J11">IFERROR(INDEX($I$2:$I$1800,MATCH(0,COUNTIF($J$1:J10,$I$2:$I$1800),0)),NA())</f>
        <v>#N/A</v>
      </c>
      <c r="K11" t="e">
        <v>#N/A</v>
      </c>
    </row>
    <row r="12" spans="5:11">
      <c r="E12" t="str" cm="1">
        <f t="array" ref="E12">IFERROR(INDEX(Month_1!$D$4:$D$250,MATCH(0,COUNTIF($E$1:E11,Month_1!$D$4:$D$250),0)),"")</f>
        <v/>
      </c>
      <c r="F12" t="e" cm="1">
        <f t="array" ref="F12">IFERROR(INDEX($E$2:$E$1800,MATCH(0,COUNTIF($F$1:F11,$E$2:$E$1800),0)),NA())</f>
        <v>#N/A</v>
      </c>
      <c r="G12" t="e">
        <v>#N/A</v>
      </c>
      <c r="I12" t="str" cm="1">
        <f t="array" ref="I12">IFERROR(INDEX(Month_1!$B$4:$B$250,MATCH(0,COUNTIF($I$1:I11,Month_1!$B$4:$B$250),0)),"")</f>
        <v/>
      </c>
      <c r="J12" t="e" cm="1">
        <f t="array" ref="J12">IFERROR(INDEX($I$2:$I$1800,MATCH(0,COUNTIF($J$1:J11,$I$2:$I$1800),0)),NA())</f>
        <v>#N/A</v>
      </c>
      <c r="K12" t="e">
        <v>#N/A</v>
      </c>
    </row>
    <row r="13" spans="5:11">
      <c r="E13" t="str" cm="1">
        <f t="array" ref="E13">IFERROR(INDEX(Month_1!$D$4:$D$250,MATCH(0,COUNTIF($E$1:E12,Month_1!$D$4:$D$250),0)),"")</f>
        <v/>
      </c>
      <c r="F13" t="e" cm="1">
        <f t="array" ref="F13">IFERROR(INDEX($E$2:$E$1800,MATCH(0,COUNTIF($F$1:F12,$E$2:$E$1800),0)),NA())</f>
        <v>#N/A</v>
      </c>
      <c r="G13" t="e">
        <v>#N/A</v>
      </c>
      <c r="I13" t="str" cm="1">
        <f t="array" ref="I13">IFERROR(INDEX(Month_1!$B$4:$B$250,MATCH(0,COUNTIF($I$1:I12,Month_1!$B$4:$B$250),0)),"")</f>
        <v/>
      </c>
      <c r="J13" t="e" cm="1">
        <f t="array" ref="J13">IFERROR(INDEX($I$2:$I$1800,MATCH(0,COUNTIF($J$1:J12,$I$2:$I$1800),0)),NA())</f>
        <v>#N/A</v>
      </c>
      <c r="K13" t="e">
        <v>#N/A</v>
      </c>
    </row>
    <row r="14" spans="5:11">
      <c r="E14" t="str" cm="1">
        <f t="array" ref="E14">IFERROR(INDEX(Month_1!$D$4:$D$250,MATCH(0,COUNTIF($E$1:E13,Month_1!$D$4:$D$250),0)),"")</f>
        <v/>
      </c>
      <c r="F14" t="e" cm="1">
        <f t="array" ref="F14">IFERROR(INDEX($E$2:$E$1800,MATCH(0,COUNTIF($F$1:F13,$E$2:$E$1800),0)),NA())</f>
        <v>#N/A</v>
      </c>
      <c r="G14" t="e">
        <v>#N/A</v>
      </c>
      <c r="I14" t="str" cm="1">
        <f t="array" ref="I14">IFERROR(INDEX(Month_1!$B$4:$B$250,MATCH(0,COUNTIF($I$1:I13,Month_1!$B$4:$B$250),0)),"")</f>
        <v/>
      </c>
      <c r="J14" t="e" cm="1">
        <f t="array" ref="J14">IFERROR(INDEX($I$2:$I$1800,MATCH(0,COUNTIF($J$1:J13,$I$2:$I$1800),0)),NA())</f>
        <v>#N/A</v>
      </c>
      <c r="K14" t="e">
        <v>#N/A</v>
      </c>
    </row>
    <row r="15" spans="5:11">
      <c r="E15" t="str" cm="1">
        <f t="array" ref="E15">IFERROR(INDEX(Month_1!$D$4:$D$250,MATCH(0,COUNTIF($E$1:E14,Month_1!$D$4:$D$250),0)),"")</f>
        <v/>
      </c>
      <c r="F15" t="e" cm="1">
        <f t="array" ref="F15">IFERROR(INDEX($E$2:$E$1800,MATCH(0,COUNTIF($F$1:F14,$E$2:$E$1800),0)),NA())</f>
        <v>#N/A</v>
      </c>
      <c r="G15" t="e">
        <v>#N/A</v>
      </c>
      <c r="I15" t="str" cm="1">
        <f t="array" ref="I15">IFERROR(INDEX(Month_1!$B$4:$B$250,MATCH(0,COUNTIF($I$1:I14,Month_1!$B$4:$B$250),0)),"")</f>
        <v/>
      </c>
      <c r="J15" t="e" cm="1">
        <f t="array" ref="J15">IFERROR(INDEX($I$2:$I$1800,MATCH(0,COUNTIF($J$1:J14,$I$2:$I$1800),0)),NA())</f>
        <v>#N/A</v>
      </c>
      <c r="K15" t="e">
        <v>#N/A</v>
      </c>
    </row>
    <row r="16" spans="5:11">
      <c r="E16" t="str" cm="1">
        <f t="array" ref="E16">IFERROR(INDEX(Month_1!$D$4:$D$250,MATCH(0,COUNTIF($E$1:E15,Month_1!$D$4:$D$250),0)),"")</f>
        <v/>
      </c>
      <c r="F16" t="e" cm="1">
        <f t="array" ref="F16">IFERROR(INDEX($E$2:$E$1800,MATCH(0,COUNTIF($F$1:F15,$E$2:$E$1800),0)),NA())</f>
        <v>#N/A</v>
      </c>
      <c r="G16" t="e">
        <v>#N/A</v>
      </c>
      <c r="I16" t="str" cm="1">
        <f t="array" ref="I16">IFERROR(INDEX(Month_1!$B$4:$B$250,MATCH(0,COUNTIF($I$1:I15,Month_1!$B$4:$B$250),0)),"")</f>
        <v/>
      </c>
      <c r="J16" t="e" cm="1">
        <f t="array" ref="J16">IFERROR(INDEX($I$2:$I$1800,MATCH(0,COUNTIF($J$1:J15,$I$2:$I$1800),0)),NA())</f>
        <v>#N/A</v>
      </c>
      <c r="K16" t="e">
        <v>#N/A</v>
      </c>
    </row>
    <row r="17" spans="5:11">
      <c r="E17" t="str" cm="1">
        <f t="array" ref="E17">IFERROR(INDEX(Month_1!$D$4:$D$250,MATCH(0,COUNTIF($E$1:E16,Month_1!$D$4:$D$250),0)),"")</f>
        <v/>
      </c>
      <c r="F17" t="e" cm="1">
        <f t="array" ref="F17">IFERROR(INDEX($E$2:$E$1800,MATCH(0,COUNTIF($F$1:F16,$E$2:$E$1800),0)),NA())</f>
        <v>#N/A</v>
      </c>
      <c r="G17" t="e">
        <v>#N/A</v>
      </c>
      <c r="I17" t="str" cm="1">
        <f t="array" ref="I17">IFERROR(INDEX(Month_1!$B$4:$B$250,MATCH(0,COUNTIF($I$1:I16,Month_1!$B$4:$B$250),0)),"")</f>
        <v/>
      </c>
      <c r="J17" t="e" cm="1">
        <f t="array" ref="J17">IFERROR(INDEX($I$2:$I$1800,MATCH(0,COUNTIF($J$1:J16,$I$2:$I$1800),0)),NA())</f>
        <v>#N/A</v>
      </c>
      <c r="K17" t="e">
        <v>#N/A</v>
      </c>
    </row>
    <row r="18" spans="5:11">
      <c r="E18" t="str" cm="1">
        <f t="array" ref="E18">IFERROR(INDEX(Month_1!$D$4:$D$250,MATCH(0,COUNTIF($E$1:E17,Month_1!$D$4:$D$250),0)),"")</f>
        <v/>
      </c>
      <c r="F18" t="e" cm="1">
        <f t="array" ref="F18">IFERROR(INDEX($E$2:$E$1800,MATCH(0,COUNTIF($F$1:F17,$E$2:$E$1800),0)),NA())</f>
        <v>#N/A</v>
      </c>
      <c r="G18" t="e">
        <v>#N/A</v>
      </c>
      <c r="I18" t="str" cm="1">
        <f t="array" ref="I18">IFERROR(INDEX(Month_1!$B$4:$B$250,MATCH(0,COUNTIF($I$1:I17,Month_1!$B$4:$B$250),0)),"")</f>
        <v/>
      </c>
      <c r="J18" t="e" cm="1">
        <f t="array" ref="J18">IFERROR(INDEX($I$2:$I$1800,MATCH(0,COUNTIF($J$1:J17,$I$2:$I$1800),0)),NA())</f>
        <v>#N/A</v>
      </c>
      <c r="K18" t="e">
        <v>#N/A</v>
      </c>
    </row>
    <row r="19" spans="5:11">
      <c r="E19" t="str" cm="1">
        <f t="array" ref="E19">IFERROR(INDEX(Month_1!$D$4:$D$250,MATCH(0,COUNTIF($E$1:E18,Month_1!$D$4:$D$250),0)),"")</f>
        <v/>
      </c>
      <c r="F19" t="e" cm="1">
        <f t="array" ref="F19">IFERROR(INDEX($E$2:$E$1800,MATCH(0,COUNTIF($F$1:F18,$E$2:$E$1800),0)),NA())</f>
        <v>#N/A</v>
      </c>
      <c r="G19" t="e">
        <v>#N/A</v>
      </c>
      <c r="I19" t="str" cm="1">
        <f t="array" ref="I19">IFERROR(INDEX(Month_1!$B$4:$B$250,MATCH(0,COUNTIF($I$1:I18,Month_1!$B$4:$B$250),0)),"")</f>
        <v/>
      </c>
      <c r="J19" t="e" cm="1">
        <f t="array" ref="J19">IFERROR(INDEX($I$2:$I$1800,MATCH(0,COUNTIF($J$1:J18,$I$2:$I$1800),0)),NA())</f>
        <v>#N/A</v>
      </c>
      <c r="K19" t="e">
        <v>#N/A</v>
      </c>
    </row>
    <row r="20" spans="5:11">
      <c r="E20" t="str" cm="1">
        <f t="array" ref="E20">IFERROR(INDEX(Month_1!$D$4:$D$250,MATCH(0,COUNTIF($E$1:E19,Month_1!$D$4:$D$250),0)),"")</f>
        <v/>
      </c>
      <c r="F20" t="e" cm="1">
        <f t="array" ref="F20">IFERROR(INDEX($E$2:$E$1800,MATCH(0,COUNTIF($F$1:F19,$E$2:$E$1800),0)),NA())</f>
        <v>#N/A</v>
      </c>
      <c r="G20" t="e">
        <v>#N/A</v>
      </c>
      <c r="I20" t="str" cm="1">
        <f t="array" ref="I20">IFERROR(INDEX(Month_1!$B$4:$B$250,MATCH(0,COUNTIF($I$1:I19,Month_1!$B$4:$B$250),0)),"")</f>
        <v/>
      </c>
      <c r="J20" t="e" cm="1">
        <f t="array" ref="J20">IFERROR(INDEX($I$2:$I$1800,MATCH(0,COUNTIF($J$1:J19,$I$2:$I$1800),0)),NA())</f>
        <v>#N/A</v>
      </c>
      <c r="K20" t="e">
        <v>#N/A</v>
      </c>
    </row>
    <row r="21" spans="5:11">
      <c r="E21" t="str" cm="1">
        <f t="array" ref="E21">IFERROR(INDEX(Month_1!$D$4:$D$250,MATCH(0,COUNTIF($E$1:E20,Month_1!$D$4:$D$250),0)),"")</f>
        <v/>
      </c>
      <c r="F21" t="e" cm="1">
        <f t="array" ref="F21">IFERROR(INDEX($E$2:$E$1800,MATCH(0,COUNTIF($F$1:F20,$E$2:$E$1800),0)),NA())</f>
        <v>#N/A</v>
      </c>
      <c r="G21" t="e">
        <v>#N/A</v>
      </c>
      <c r="I21" t="str" cm="1">
        <f t="array" ref="I21">IFERROR(INDEX(Month_1!$B$4:$B$250,MATCH(0,COUNTIF($I$1:I20,Month_1!$B$4:$B$250),0)),"")</f>
        <v/>
      </c>
      <c r="J21" t="e" cm="1">
        <f t="array" ref="J21">IFERROR(INDEX($I$2:$I$1800,MATCH(0,COUNTIF($J$1:J20,$I$2:$I$1800),0)),NA())</f>
        <v>#N/A</v>
      </c>
      <c r="K21" t="e">
        <v>#N/A</v>
      </c>
    </row>
    <row r="22" spans="5:11">
      <c r="E22" t="str" cm="1">
        <f t="array" ref="E22">IFERROR(INDEX(Month_1!$D$4:$D$250,MATCH(0,COUNTIF($E$1:E21,Month_1!$D$4:$D$250),0)),"")</f>
        <v/>
      </c>
      <c r="F22" t="e" cm="1">
        <f t="array" ref="F22">IFERROR(INDEX($E$2:$E$1800,MATCH(0,COUNTIF($F$1:F21,$E$2:$E$1800),0)),NA())</f>
        <v>#N/A</v>
      </c>
      <c r="G22" t="e">
        <v>#N/A</v>
      </c>
      <c r="I22" t="str" cm="1">
        <f t="array" ref="I22">IFERROR(INDEX(Month_1!$B$4:$B$250,MATCH(0,COUNTIF($I$1:I21,Month_1!$B$4:$B$250),0)),"")</f>
        <v/>
      </c>
      <c r="J22" t="e" cm="1">
        <f t="array" ref="J22">IFERROR(INDEX($I$2:$I$1800,MATCH(0,COUNTIF($J$1:J21,$I$2:$I$1800),0)),NA())</f>
        <v>#N/A</v>
      </c>
      <c r="K22" t="e">
        <v>#N/A</v>
      </c>
    </row>
    <row r="23" spans="5:11">
      <c r="E23" t="str" cm="1">
        <f t="array" ref="E23">IFERROR(INDEX(Month_1!$D$4:$D$250,MATCH(0,COUNTIF($E$1:E22,Month_1!$D$4:$D$250),0)),"")</f>
        <v/>
      </c>
      <c r="F23" t="e" cm="1">
        <f t="array" ref="F23">IFERROR(INDEX($E$2:$E$1800,MATCH(0,COUNTIF($F$1:F22,$E$2:$E$1800),0)),NA())</f>
        <v>#N/A</v>
      </c>
      <c r="G23" t="e">
        <v>#N/A</v>
      </c>
      <c r="I23" t="str" cm="1">
        <f t="array" ref="I23">IFERROR(INDEX(Month_1!$B$4:$B$250,MATCH(0,COUNTIF($I$1:I22,Month_1!$B$4:$B$250),0)),"")</f>
        <v/>
      </c>
      <c r="J23" t="e" cm="1">
        <f t="array" ref="J23">IFERROR(INDEX($I$2:$I$1800,MATCH(0,COUNTIF($J$1:J22,$I$2:$I$1800),0)),NA())</f>
        <v>#N/A</v>
      </c>
      <c r="K23" t="e">
        <v>#N/A</v>
      </c>
    </row>
    <row r="24" spans="5:11">
      <c r="E24" t="str" cm="1">
        <f t="array" ref="E24">IFERROR(INDEX(Month_1!$D$4:$D$250,MATCH(0,COUNTIF($E$1:E23,Month_1!$D$4:$D$250),0)),"")</f>
        <v/>
      </c>
      <c r="F24" t="e" cm="1">
        <f t="array" ref="F24">IFERROR(INDEX($E$2:$E$1800,MATCH(0,COUNTIF($F$1:F23,$E$2:$E$1800),0)),NA())</f>
        <v>#N/A</v>
      </c>
      <c r="G24" t="e">
        <v>#N/A</v>
      </c>
      <c r="I24" t="str" cm="1">
        <f t="array" ref="I24">IFERROR(INDEX(Month_1!$B$4:$B$250,MATCH(0,COUNTIF($I$1:I23,Month_1!$B$4:$B$250),0)),"")</f>
        <v/>
      </c>
      <c r="J24" t="e" cm="1">
        <f t="array" ref="J24">IFERROR(INDEX($I$2:$I$1800,MATCH(0,COUNTIF($J$1:J23,$I$2:$I$1800),0)),NA())</f>
        <v>#N/A</v>
      </c>
      <c r="K24" t="e">
        <v>#N/A</v>
      </c>
    </row>
    <row r="25" spans="5:11">
      <c r="E25" t="str" cm="1">
        <f t="array" ref="E25">IFERROR(INDEX(Month_1!$D$4:$D$250,MATCH(0,COUNTIF($E$1:E24,Month_1!$D$4:$D$250),0)),"")</f>
        <v/>
      </c>
      <c r="F25" t="e" cm="1">
        <f t="array" ref="F25">IFERROR(INDEX($E$2:$E$1800,MATCH(0,COUNTIF($F$1:F24,$E$2:$E$1800),0)),NA())</f>
        <v>#N/A</v>
      </c>
      <c r="G25" t="e">
        <v>#N/A</v>
      </c>
      <c r="I25" t="str" cm="1">
        <f t="array" ref="I25">IFERROR(INDEX(Month_1!$B$4:$B$250,MATCH(0,COUNTIF($I$1:I24,Month_1!$B$4:$B$250),0)),"")</f>
        <v/>
      </c>
      <c r="J25" t="e" cm="1">
        <f t="array" ref="J25">IFERROR(INDEX($I$2:$I$1800,MATCH(0,COUNTIF($J$1:J24,$I$2:$I$1800),0)),NA())</f>
        <v>#N/A</v>
      </c>
      <c r="K25" t="e">
        <v>#N/A</v>
      </c>
    </row>
    <row r="26" spans="5:11">
      <c r="E26" t="str" cm="1">
        <f t="array" ref="E26">IFERROR(INDEX(Month_1!$D$4:$D$250,MATCH(0,COUNTIF($E$1:E25,Month_1!$D$4:$D$250),0)),"")</f>
        <v/>
      </c>
      <c r="F26" t="e" cm="1">
        <f t="array" ref="F26">IFERROR(INDEX($E$2:$E$1800,MATCH(0,COUNTIF($F$1:F25,$E$2:$E$1800),0)),NA())</f>
        <v>#N/A</v>
      </c>
      <c r="G26" t="e">
        <v>#N/A</v>
      </c>
      <c r="I26" t="str" cm="1">
        <f t="array" ref="I26">IFERROR(INDEX(Month_1!$B$4:$B$250,MATCH(0,COUNTIF($I$1:I25,Month_1!$B$4:$B$250),0)),"")</f>
        <v/>
      </c>
      <c r="J26" t="e" cm="1">
        <f t="array" ref="J26">IFERROR(INDEX($I$2:$I$1800,MATCH(0,COUNTIF($J$1:J25,$I$2:$I$1800),0)),NA())</f>
        <v>#N/A</v>
      </c>
      <c r="K26" t="e">
        <v>#N/A</v>
      </c>
    </row>
    <row r="27" spans="5:11">
      <c r="E27" t="str" cm="1">
        <f t="array" ref="E27">IFERROR(INDEX(Month_1!$D$4:$D$250,MATCH(0,COUNTIF($E$1:E26,Month_1!$D$4:$D$250),0)),"")</f>
        <v/>
      </c>
      <c r="F27" t="e" cm="1">
        <f t="array" ref="F27">IFERROR(INDEX($E$2:$E$1800,MATCH(0,COUNTIF($F$1:F26,$E$2:$E$1800),0)),NA())</f>
        <v>#N/A</v>
      </c>
      <c r="G27" t="e">
        <v>#N/A</v>
      </c>
      <c r="I27" t="str" cm="1">
        <f t="array" ref="I27">IFERROR(INDEX(Month_1!$B$4:$B$250,MATCH(0,COUNTIF($I$1:I26,Month_1!$B$4:$B$250),0)),"")</f>
        <v/>
      </c>
      <c r="J27" t="e" cm="1">
        <f t="array" ref="J27">IFERROR(INDEX($I$2:$I$1800,MATCH(0,COUNTIF($J$1:J26,$I$2:$I$1800),0)),NA())</f>
        <v>#N/A</v>
      </c>
      <c r="K27" t="e">
        <v>#N/A</v>
      </c>
    </row>
    <row r="28" spans="5:11">
      <c r="E28" t="str" cm="1">
        <f t="array" ref="E28">IFERROR(INDEX(Month_1!$D$4:$D$250,MATCH(0,COUNTIF($E$1:E27,Month_1!$D$4:$D$250),0)),"")</f>
        <v/>
      </c>
      <c r="F28" t="e" cm="1">
        <f t="array" ref="F28">IFERROR(INDEX($E$2:$E$1800,MATCH(0,COUNTIF($F$1:F27,$E$2:$E$1800),0)),NA())</f>
        <v>#N/A</v>
      </c>
      <c r="G28" t="e">
        <v>#N/A</v>
      </c>
      <c r="I28" t="str" cm="1">
        <f t="array" ref="I28">IFERROR(INDEX(Month_1!$B$4:$B$250,MATCH(0,COUNTIF($I$1:I27,Month_1!$B$4:$B$250),0)),"")</f>
        <v/>
      </c>
      <c r="J28" t="e" cm="1">
        <f t="array" ref="J28">IFERROR(INDEX($I$2:$I$1800,MATCH(0,COUNTIF($J$1:J27,$I$2:$I$1800),0)),NA())</f>
        <v>#N/A</v>
      </c>
      <c r="K28" t="e">
        <v>#N/A</v>
      </c>
    </row>
    <row r="29" spans="5:11">
      <c r="E29" t="str" cm="1">
        <f t="array" ref="E29">IFERROR(INDEX(Month_1!$D$4:$D$250,MATCH(0,COUNTIF($E$1:E28,Month_1!$D$4:$D$250),0)),"")</f>
        <v/>
      </c>
      <c r="F29" t="e" cm="1">
        <f t="array" ref="F29">IFERROR(INDEX($E$2:$E$1800,MATCH(0,COUNTIF($F$1:F28,$E$2:$E$1800),0)),NA())</f>
        <v>#N/A</v>
      </c>
      <c r="G29" t="e">
        <v>#N/A</v>
      </c>
      <c r="I29" t="str" cm="1">
        <f t="array" ref="I29">IFERROR(INDEX(Month_1!$B$4:$B$250,MATCH(0,COUNTIF($I$1:I28,Month_1!$B$4:$B$250),0)),"")</f>
        <v/>
      </c>
      <c r="J29" t="e" cm="1">
        <f t="array" ref="J29">IFERROR(INDEX($I$2:$I$1800,MATCH(0,COUNTIF($J$1:J28,$I$2:$I$1800),0)),NA())</f>
        <v>#N/A</v>
      </c>
      <c r="K29" t="e">
        <v>#N/A</v>
      </c>
    </row>
    <row r="30" spans="5:11">
      <c r="E30" t="str" cm="1">
        <f t="array" ref="E30">IFERROR(INDEX(Month_1!$D$4:$D$250,MATCH(0,COUNTIF($E$1:E29,Month_1!$D$4:$D$250),0)),"")</f>
        <v/>
      </c>
      <c r="F30" t="e" cm="1">
        <f t="array" ref="F30">IFERROR(INDEX($E$2:$E$1800,MATCH(0,COUNTIF($F$1:F29,$E$2:$E$1800),0)),NA())</f>
        <v>#N/A</v>
      </c>
      <c r="G30" t="e">
        <v>#N/A</v>
      </c>
      <c r="I30" t="str" cm="1">
        <f t="array" ref="I30">IFERROR(INDEX(Month_1!$B$4:$B$250,MATCH(0,COUNTIF($I$1:I29,Month_1!$B$4:$B$250),0)),"")</f>
        <v/>
      </c>
      <c r="J30" t="e" cm="1">
        <f t="array" ref="J30">IFERROR(INDEX($I$2:$I$1800,MATCH(0,COUNTIF($J$1:J29,$I$2:$I$1800),0)),NA())</f>
        <v>#N/A</v>
      </c>
      <c r="K30" t="e">
        <v>#N/A</v>
      </c>
    </row>
    <row r="31" spans="5:11">
      <c r="E31" t="str" cm="1">
        <f t="array" ref="E31">IFERROR(INDEX(Month_1!$D$4:$D$250,MATCH(0,COUNTIF($E$1:E30,Month_1!$D$4:$D$250),0)),"")</f>
        <v/>
      </c>
      <c r="F31" t="e" cm="1">
        <f t="array" ref="F31">IFERROR(INDEX($E$2:$E$1800,MATCH(0,COUNTIF($F$1:F30,$E$2:$E$1800),0)),NA())</f>
        <v>#N/A</v>
      </c>
      <c r="G31" t="e">
        <v>#N/A</v>
      </c>
      <c r="I31" t="str" cm="1">
        <f t="array" ref="I31">IFERROR(INDEX(Month_1!$B$4:$B$250,MATCH(0,COUNTIF($I$1:I30,Month_1!$B$4:$B$250),0)),"")</f>
        <v/>
      </c>
      <c r="J31" t="e" cm="1">
        <f t="array" ref="J31">IFERROR(INDEX($I$2:$I$1800,MATCH(0,COUNTIF($J$1:J30,$I$2:$I$1800),0)),NA())</f>
        <v>#N/A</v>
      </c>
      <c r="K31" t="e">
        <v>#N/A</v>
      </c>
    </row>
    <row r="32" spans="5:11">
      <c r="E32" t="str" cm="1">
        <f t="array" ref="E32">IFERROR(INDEX(Month_1!$D$4:$D$250,MATCH(0,COUNTIF($E$1:E31,Month_1!$D$4:$D$250),0)),"")</f>
        <v/>
      </c>
      <c r="F32" t="e" cm="1">
        <f t="array" ref="F32">IFERROR(INDEX($E$2:$E$1800,MATCH(0,COUNTIF($F$1:F31,$E$2:$E$1800),0)),NA())</f>
        <v>#N/A</v>
      </c>
      <c r="G32" t="e">
        <v>#N/A</v>
      </c>
      <c r="I32" t="str" cm="1">
        <f t="array" ref="I32">IFERROR(INDEX(Month_1!$B$4:$B$250,MATCH(0,COUNTIF($I$1:I31,Month_1!$B$4:$B$250),0)),"")</f>
        <v/>
      </c>
      <c r="J32" t="e" cm="1">
        <f t="array" ref="J32">IFERROR(INDEX($I$2:$I$1800,MATCH(0,COUNTIF($J$1:J31,$I$2:$I$1800),0)),NA())</f>
        <v>#N/A</v>
      </c>
      <c r="K32" t="e">
        <v>#N/A</v>
      </c>
    </row>
    <row r="33" spans="5:11">
      <c r="E33" t="str" cm="1">
        <f t="array" ref="E33">IFERROR(INDEX(Month_1!$D$4:$D$250,MATCH(0,COUNTIF($E$1:E32,Month_1!$D$4:$D$250),0)),"")</f>
        <v/>
      </c>
      <c r="F33" t="e" cm="1">
        <f t="array" ref="F33">IFERROR(INDEX($E$2:$E$1800,MATCH(0,COUNTIF($F$1:F32,$E$2:$E$1800),0)),NA())</f>
        <v>#N/A</v>
      </c>
      <c r="G33" t="e">
        <v>#N/A</v>
      </c>
      <c r="I33" t="str" cm="1">
        <f t="array" ref="I33">IFERROR(INDEX(Month_1!$B$4:$B$250,MATCH(0,COUNTIF($I$1:I32,Month_1!$B$4:$B$250),0)),"")</f>
        <v/>
      </c>
      <c r="J33" t="e" cm="1">
        <f t="array" ref="J33">IFERROR(INDEX($I$2:$I$1800,MATCH(0,COUNTIF($J$1:J32,$I$2:$I$1800),0)),NA())</f>
        <v>#N/A</v>
      </c>
      <c r="K33" t="e">
        <v>#N/A</v>
      </c>
    </row>
    <row r="34" spans="5:11">
      <c r="E34" t="str" cm="1">
        <f t="array" ref="E34">IFERROR(INDEX(Month_1!$D$4:$D$250,MATCH(0,COUNTIF($E$1:E33,Month_1!$D$4:$D$250),0)),"")</f>
        <v/>
      </c>
      <c r="F34" t="e" cm="1">
        <f t="array" ref="F34">IFERROR(INDEX($E$2:$E$1800,MATCH(0,COUNTIF($F$1:F33,$E$2:$E$1800),0)),NA())</f>
        <v>#N/A</v>
      </c>
      <c r="G34" t="e">
        <v>#N/A</v>
      </c>
      <c r="I34" t="str" cm="1">
        <f t="array" ref="I34">IFERROR(INDEX(Month_1!$B$4:$B$250,MATCH(0,COUNTIF($I$1:I33,Month_1!$B$4:$B$250),0)),"")</f>
        <v/>
      </c>
      <c r="J34" t="e" cm="1">
        <f t="array" ref="J34">IFERROR(INDEX($I$2:$I$1800,MATCH(0,COUNTIF($J$1:J33,$I$2:$I$1800),0)),NA())</f>
        <v>#N/A</v>
      </c>
      <c r="K34" t="e">
        <v>#N/A</v>
      </c>
    </row>
    <row r="35" spans="5:11">
      <c r="E35" t="str" cm="1">
        <f t="array" ref="E35">IFERROR(INDEX(Month_1!$D$4:$D$250,MATCH(0,COUNTIF($E$1:E34,Month_1!$D$4:$D$250),0)),"")</f>
        <v/>
      </c>
      <c r="F35" t="e" cm="1">
        <f t="array" ref="F35">IFERROR(INDEX($E$2:$E$1800,MATCH(0,COUNTIF($F$1:F34,$E$2:$E$1800),0)),NA())</f>
        <v>#N/A</v>
      </c>
      <c r="G35" t="e">
        <v>#N/A</v>
      </c>
      <c r="I35" t="str" cm="1">
        <f t="array" ref="I35">IFERROR(INDEX(Month_1!$B$4:$B$250,MATCH(0,COUNTIF($I$1:I34,Month_1!$B$4:$B$250),0)),"")</f>
        <v/>
      </c>
      <c r="J35" t="e" cm="1">
        <f t="array" ref="J35">IFERROR(INDEX($I$2:$I$1800,MATCH(0,COUNTIF($J$1:J34,$I$2:$I$1800),0)),NA())</f>
        <v>#N/A</v>
      </c>
      <c r="K35" t="e">
        <v>#N/A</v>
      </c>
    </row>
    <row r="36" spans="5:11">
      <c r="E36" t="str" cm="1">
        <f t="array" ref="E36">IFERROR(INDEX(Month_1!$D$4:$D$250,MATCH(0,COUNTIF($E$1:E35,Month_1!$D$4:$D$250),0)),"")</f>
        <v/>
      </c>
      <c r="F36" t="e" cm="1">
        <f t="array" ref="F36">IFERROR(INDEX($E$2:$E$1800,MATCH(0,COUNTIF($F$1:F35,$E$2:$E$1800),0)),NA())</f>
        <v>#N/A</v>
      </c>
      <c r="G36" t="e">
        <v>#N/A</v>
      </c>
      <c r="I36" t="str" cm="1">
        <f t="array" ref="I36">IFERROR(INDEX(Month_1!$B$4:$B$250,MATCH(0,COUNTIF($I$1:I35,Month_1!$B$4:$B$250),0)),"")</f>
        <v/>
      </c>
      <c r="J36" t="e" cm="1">
        <f t="array" ref="J36">IFERROR(INDEX($I$2:$I$1800,MATCH(0,COUNTIF($J$1:J35,$I$2:$I$1800),0)),NA())</f>
        <v>#N/A</v>
      </c>
      <c r="K36" t="e">
        <v>#N/A</v>
      </c>
    </row>
    <row r="37" spans="5:11">
      <c r="E37" t="str" cm="1">
        <f t="array" ref="E37">IFERROR(INDEX(Month_1!$D$4:$D$250,MATCH(0,COUNTIF($E$1:E36,Month_1!$D$4:$D$250),0)),"")</f>
        <v/>
      </c>
      <c r="F37" t="e" cm="1">
        <f t="array" ref="F37">IFERROR(INDEX($E$2:$E$1800,MATCH(0,COUNTIF($F$1:F36,$E$2:$E$1800),0)),NA())</f>
        <v>#N/A</v>
      </c>
      <c r="G37" t="e">
        <v>#N/A</v>
      </c>
      <c r="I37" t="str" cm="1">
        <f t="array" ref="I37">IFERROR(INDEX(Month_1!$B$4:$B$250,MATCH(0,COUNTIF($I$1:I36,Month_1!$B$4:$B$250),0)),"")</f>
        <v/>
      </c>
      <c r="J37" t="e" cm="1">
        <f t="array" ref="J37">IFERROR(INDEX($I$2:$I$1800,MATCH(0,COUNTIF($J$1:J36,$I$2:$I$1800),0)),NA())</f>
        <v>#N/A</v>
      </c>
      <c r="K37" t="e">
        <v>#N/A</v>
      </c>
    </row>
    <row r="38" spans="5:11">
      <c r="E38" t="str" cm="1">
        <f t="array" ref="E38">IFERROR(INDEX(Month_1!$D$4:$D$250,MATCH(0,COUNTIF($E$1:E37,Month_1!$D$4:$D$250),0)),"")</f>
        <v/>
      </c>
      <c r="F38" t="e" cm="1">
        <f t="array" ref="F38">IFERROR(INDEX($E$2:$E$1800,MATCH(0,COUNTIF($F$1:F37,$E$2:$E$1800),0)),NA())</f>
        <v>#N/A</v>
      </c>
      <c r="G38" t="e">
        <v>#N/A</v>
      </c>
      <c r="I38" t="str" cm="1">
        <f t="array" ref="I38">IFERROR(INDEX(Month_1!$B$4:$B$250,MATCH(0,COUNTIF($I$1:I37,Month_1!$B$4:$B$250),0)),"")</f>
        <v/>
      </c>
      <c r="J38" t="e" cm="1">
        <f t="array" ref="J38">IFERROR(INDEX($I$2:$I$1800,MATCH(0,COUNTIF($J$1:J37,$I$2:$I$1800),0)),NA())</f>
        <v>#N/A</v>
      </c>
      <c r="K38" t="e">
        <v>#N/A</v>
      </c>
    </row>
    <row r="39" spans="5:11">
      <c r="E39" t="str" cm="1">
        <f t="array" ref="E39">IFERROR(INDEX(Month_1!$D$4:$D$250,MATCH(0,COUNTIF($E$1:E38,Month_1!$D$4:$D$250),0)),"")</f>
        <v/>
      </c>
      <c r="F39" t="e" cm="1">
        <f t="array" ref="F39">IFERROR(INDEX($E$2:$E$1800,MATCH(0,COUNTIF($F$1:F38,$E$2:$E$1800),0)),NA())</f>
        <v>#N/A</v>
      </c>
      <c r="G39" t="e">
        <v>#N/A</v>
      </c>
      <c r="I39" t="str" cm="1">
        <f t="array" ref="I39">IFERROR(INDEX(Month_1!$B$4:$B$250,MATCH(0,COUNTIF($I$1:I38,Month_1!$B$4:$B$250),0)),"")</f>
        <v/>
      </c>
      <c r="J39" t="e" cm="1">
        <f t="array" ref="J39">IFERROR(INDEX($I$2:$I$1800,MATCH(0,COUNTIF($J$1:J38,$I$2:$I$1800),0)),NA())</f>
        <v>#N/A</v>
      </c>
      <c r="K39" t="e">
        <v>#N/A</v>
      </c>
    </row>
    <row r="40" spans="5:11">
      <c r="E40" t="str" cm="1">
        <f t="array" ref="E40">IFERROR(INDEX(Month_1!$D$4:$D$250,MATCH(0,COUNTIF($E$1:E39,Month_1!$D$4:$D$250),0)),"")</f>
        <v/>
      </c>
      <c r="F40" t="e" cm="1">
        <f t="array" ref="F40">IFERROR(INDEX($E$2:$E$1800,MATCH(0,COUNTIF($F$1:F39,$E$2:$E$1800),0)),NA())</f>
        <v>#N/A</v>
      </c>
      <c r="G40" t="e">
        <v>#N/A</v>
      </c>
      <c r="I40" t="str" cm="1">
        <f t="array" ref="I40">IFERROR(INDEX(Month_1!$B$4:$B$250,MATCH(0,COUNTIF($I$1:I39,Month_1!$B$4:$B$250),0)),"")</f>
        <v/>
      </c>
      <c r="J40" t="e" cm="1">
        <f t="array" ref="J40">IFERROR(INDEX($I$2:$I$1800,MATCH(0,COUNTIF($J$1:J39,$I$2:$I$1800),0)),NA())</f>
        <v>#N/A</v>
      </c>
      <c r="K40" t="e">
        <v>#N/A</v>
      </c>
    </row>
    <row r="41" spans="5:11">
      <c r="E41" t="str" cm="1">
        <f t="array" ref="E41">IFERROR(INDEX(Month_1!$D$4:$D$250,MATCH(0,COUNTIF($E$1:E40,Month_1!$D$4:$D$250),0)),"")</f>
        <v/>
      </c>
      <c r="F41" t="e" cm="1">
        <f t="array" ref="F41">IFERROR(INDEX($E$2:$E$1800,MATCH(0,COUNTIF($F$1:F40,$E$2:$E$1800),0)),NA())</f>
        <v>#N/A</v>
      </c>
      <c r="G41" t="e">
        <v>#N/A</v>
      </c>
      <c r="I41" t="str" cm="1">
        <f t="array" ref="I41">IFERROR(INDEX(Month_1!$B$4:$B$250,MATCH(0,COUNTIF($I$1:I40,Month_1!$B$4:$B$250),0)),"")</f>
        <v/>
      </c>
      <c r="J41" t="e" cm="1">
        <f t="array" ref="J41">IFERROR(INDEX($I$2:$I$1800,MATCH(0,COUNTIF($J$1:J40,$I$2:$I$1800),0)),NA())</f>
        <v>#N/A</v>
      </c>
      <c r="K41" t="e">
        <v>#N/A</v>
      </c>
    </row>
    <row r="42" spans="5:11">
      <c r="E42" t="str" cm="1">
        <f t="array" ref="E42">IFERROR(INDEX(Month_1!$D$4:$D$250,MATCH(0,COUNTIF($E$1:E41,Month_1!$D$4:$D$250),0)),"")</f>
        <v/>
      </c>
      <c r="F42" t="e" cm="1">
        <f t="array" ref="F42">IFERROR(INDEX($E$2:$E$1800,MATCH(0,COUNTIF($F$1:F41,$E$2:$E$1800),0)),NA())</f>
        <v>#N/A</v>
      </c>
      <c r="G42" t="e">
        <v>#N/A</v>
      </c>
      <c r="I42" t="str" cm="1">
        <f t="array" ref="I42">IFERROR(INDEX(Month_1!$B$4:$B$250,MATCH(0,COUNTIF($I$1:I41,Month_1!$B$4:$B$250),0)),"")</f>
        <v/>
      </c>
      <c r="J42" t="e" cm="1">
        <f t="array" ref="J42">IFERROR(INDEX($I$2:$I$1800,MATCH(0,COUNTIF($J$1:J41,$I$2:$I$1800),0)),NA())</f>
        <v>#N/A</v>
      </c>
      <c r="K42" t="e">
        <v>#N/A</v>
      </c>
    </row>
    <row r="43" spans="5:11">
      <c r="E43" t="str" cm="1">
        <f t="array" ref="E43">IFERROR(INDEX(Month_1!$D$4:$D$250,MATCH(0,COUNTIF($E$1:E42,Month_1!$D$4:$D$250),0)),"")</f>
        <v/>
      </c>
      <c r="F43" t="e" cm="1">
        <f t="array" ref="F43">IFERROR(INDEX($E$2:$E$1800,MATCH(0,COUNTIF($F$1:F42,$E$2:$E$1800),0)),NA())</f>
        <v>#N/A</v>
      </c>
      <c r="G43" t="e">
        <v>#N/A</v>
      </c>
      <c r="I43" t="str" cm="1">
        <f t="array" ref="I43">IFERROR(INDEX(Month_1!$B$4:$B$250,MATCH(0,COUNTIF($I$1:I42,Month_1!$B$4:$B$250),0)),"")</f>
        <v/>
      </c>
      <c r="J43" t="e" cm="1">
        <f t="array" ref="J43">IFERROR(INDEX($I$2:$I$1800,MATCH(0,COUNTIF($J$1:J42,$I$2:$I$1800),0)),NA())</f>
        <v>#N/A</v>
      </c>
      <c r="K43" t="e">
        <v>#N/A</v>
      </c>
    </row>
    <row r="44" spans="5:11">
      <c r="E44" t="str" cm="1">
        <f t="array" ref="E44">IFERROR(INDEX(Month_1!$D$4:$D$250,MATCH(0,COUNTIF($E$1:E43,Month_1!$D$4:$D$250),0)),"")</f>
        <v/>
      </c>
      <c r="F44" t="e" cm="1">
        <f t="array" ref="F44">IFERROR(INDEX($E$2:$E$1800,MATCH(0,COUNTIF($F$1:F43,$E$2:$E$1800),0)),NA())</f>
        <v>#N/A</v>
      </c>
      <c r="G44" t="e">
        <v>#N/A</v>
      </c>
      <c r="I44" t="str" cm="1">
        <f t="array" ref="I44">IFERROR(INDEX(Month_1!$B$4:$B$250,MATCH(0,COUNTIF($I$1:I43,Month_1!$B$4:$B$250),0)),"")</f>
        <v/>
      </c>
      <c r="J44" t="e" cm="1">
        <f t="array" ref="J44">IFERROR(INDEX($I$2:$I$1800,MATCH(0,COUNTIF($J$1:J43,$I$2:$I$1800),0)),NA())</f>
        <v>#N/A</v>
      </c>
      <c r="K44" t="e">
        <v>#N/A</v>
      </c>
    </row>
    <row r="45" spans="5:11">
      <c r="E45" t="str" cm="1">
        <f t="array" ref="E45">IFERROR(INDEX(Month_1!$D$4:$D$250,MATCH(0,COUNTIF($E$1:E44,Month_1!$D$4:$D$250),0)),"")</f>
        <v/>
      </c>
      <c r="F45" t="e" cm="1">
        <f t="array" ref="F45">IFERROR(INDEX($E$2:$E$1800,MATCH(0,COUNTIF($F$1:F44,$E$2:$E$1800),0)),NA())</f>
        <v>#N/A</v>
      </c>
      <c r="G45" t="e">
        <v>#N/A</v>
      </c>
      <c r="I45" t="str" cm="1">
        <f t="array" ref="I45">IFERROR(INDEX(Month_1!$B$4:$B$250,MATCH(0,COUNTIF($I$1:I44,Month_1!$B$4:$B$250),0)),"")</f>
        <v/>
      </c>
      <c r="J45" t="e" cm="1">
        <f t="array" ref="J45">IFERROR(INDEX($I$2:$I$1800,MATCH(0,COUNTIF($J$1:J44,$I$2:$I$1800),0)),NA())</f>
        <v>#N/A</v>
      </c>
      <c r="K45" t="e">
        <v>#N/A</v>
      </c>
    </row>
    <row r="46" spans="5:11">
      <c r="E46" t="str" cm="1">
        <f t="array" ref="E46">IFERROR(INDEX(Month_1!$D$4:$D$250,MATCH(0,COUNTIF($E$1:E45,Month_1!$D$4:$D$250),0)),"")</f>
        <v/>
      </c>
      <c r="F46" t="e" cm="1">
        <f t="array" ref="F46">IFERROR(INDEX($E$2:$E$1800,MATCH(0,COUNTIF($F$1:F45,$E$2:$E$1800),0)),NA())</f>
        <v>#N/A</v>
      </c>
      <c r="G46" t="e">
        <v>#N/A</v>
      </c>
      <c r="I46" t="str" cm="1">
        <f t="array" ref="I46">IFERROR(INDEX(Month_1!$B$4:$B$250,MATCH(0,COUNTIF($I$1:I45,Month_1!$B$4:$B$250),0)),"")</f>
        <v/>
      </c>
      <c r="J46" t="e" cm="1">
        <f t="array" ref="J46">IFERROR(INDEX($I$2:$I$1800,MATCH(0,COUNTIF($J$1:J45,$I$2:$I$1800),0)),NA())</f>
        <v>#N/A</v>
      </c>
      <c r="K46" t="e">
        <v>#N/A</v>
      </c>
    </row>
    <row r="47" spans="5:11">
      <c r="E47" t="str" cm="1">
        <f t="array" ref="E47">IFERROR(INDEX(Month_1!$D$4:$D$250,MATCH(0,COUNTIF($E$1:E46,Month_1!$D$4:$D$250),0)),"")</f>
        <v/>
      </c>
      <c r="F47" t="e" cm="1">
        <f t="array" ref="F47">IFERROR(INDEX($E$2:$E$1800,MATCH(0,COUNTIF($F$1:F46,$E$2:$E$1800),0)),NA())</f>
        <v>#N/A</v>
      </c>
      <c r="G47" t="e">
        <v>#N/A</v>
      </c>
      <c r="I47" t="str" cm="1">
        <f t="array" ref="I47">IFERROR(INDEX(Month_1!$B$4:$B$250,MATCH(0,COUNTIF($I$1:I46,Month_1!$B$4:$B$250),0)),"")</f>
        <v/>
      </c>
      <c r="J47" t="e" cm="1">
        <f t="array" ref="J47">IFERROR(INDEX($I$2:$I$1800,MATCH(0,COUNTIF($J$1:J46,$I$2:$I$1800),0)),NA())</f>
        <v>#N/A</v>
      </c>
      <c r="K47" t="e">
        <v>#N/A</v>
      </c>
    </row>
    <row r="48" spans="5:11">
      <c r="E48" t="str" cm="1">
        <f t="array" ref="E48">IFERROR(INDEX(Month_1!$D$4:$D$250,MATCH(0,COUNTIF($E$1:E47,Month_1!$D$4:$D$250),0)),"")</f>
        <v/>
      </c>
      <c r="F48" t="e" cm="1">
        <f t="array" ref="F48">IFERROR(INDEX($E$2:$E$1800,MATCH(0,COUNTIF($F$1:F47,$E$2:$E$1800),0)),NA())</f>
        <v>#N/A</v>
      </c>
      <c r="G48" t="e">
        <v>#N/A</v>
      </c>
      <c r="I48" t="str" cm="1">
        <f t="array" ref="I48">IFERROR(INDEX(Month_1!$B$4:$B$250,MATCH(0,COUNTIF($I$1:I47,Month_1!$B$4:$B$250),0)),"")</f>
        <v/>
      </c>
      <c r="J48" t="e" cm="1">
        <f t="array" ref="J48">IFERROR(INDEX($I$2:$I$1800,MATCH(0,COUNTIF($J$1:J47,$I$2:$I$1800),0)),NA())</f>
        <v>#N/A</v>
      </c>
      <c r="K48" t="e">
        <v>#N/A</v>
      </c>
    </row>
    <row r="49" spans="5:11">
      <c r="E49" t="str" cm="1">
        <f t="array" ref="E49">IFERROR(INDEX(Month_1!$D$4:$D$250,MATCH(0,COUNTIF($E$1:E48,Month_1!$D$4:$D$250),0)),"")</f>
        <v/>
      </c>
      <c r="F49" t="e" cm="1">
        <f t="array" ref="F49">IFERROR(INDEX($E$2:$E$1800,MATCH(0,COUNTIF($F$1:F48,$E$2:$E$1800),0)),NA())</f>
        <v>#N/A</v>
      </c>
      <c r="G49" t="e">
        <v>#N/A</v>
      </c>
      <c r="I49" t="str" cm="1">
        <f t="array" ref="I49">IFERROR(INDEX(Month_1!$B$4:$B$250,MATCH(0,COUNTIF($I$1:I48,Month_1!$B$4:$B$250),0)),"")</f>
        <v/>
      </c>
      <c r="J49" t="e" cm="1">
        <f t="array" ref="J49">IFERROR(INDEX($I$2:$I$1800,MATCH(0,COUNTIF($J$1:J48,$I$2:$I$1800),0)),NA())</f>
        <v>#N/A</v>
      </c>
      <c r="K49" t="e">
        <v>#N/A</v>
      </c>
    </row>
    <row r="50" spans="5:11">
      <c r="E50" t="str" cm="1">
        <f t="array" ref="E50">IFERROR(INDEX(Month_1!$D$4:$D$250,MATCH(0,COUNTIF($E$1:E49,Month_1!$D$4:$D$250),0)),"")</f>
        <v/>
      </c>
      <c r="F50" t="e" cm="1">
        <f t="array" ref="F50">IFERROR(INDEX($E$2:$E$1800,MATCH(0,COUNTIF($F$1:F49,$E$2:$E$1800),0)),NA())</f>
        <v>#N/A</v>
      </c>
      <c r="G50" t="e">
        <v>#N/A</v>
      </c>
      <c r="I50" t="str" cm="1">
        <f t="array" ref="I50">IFERROR(INDEX(Month_1!$B$4:$B$250,MATCH(0,COUNTIF($I$1:I49,Month_1!$B$4:$B$250),0)),"")</f>
        <v/>
      </c>
      <c r="J50" t="e" cm="1">
        <f t="array" ref="J50">IFERROR(INDEX($I$2:$I$1800,MATCH(0,COUNTIF($J$1:J49,$I$2:$I$1800),0)),NA())</f>
        <v>#N/A</v>
      </c>
      <c r="K50" t="e">
        <v>#N/A</v>
      </c>
    </row>
    <row r="51" spans="5:11">
      <c r="E51" t="str" cm="1">
        <f t="array" ref="E51">IFERROR(INDEX(Month_1!$D$4:$D$250,MATCH(0,COUNTIF($E$1:E50,Month_1!$D$4:$D$250),0)),"")</f>
        <v/>
      </c>
      <c r="F51" t="e" cm="1">
        <f t="array" ref="F51">IFERROR(INDEX($E$2:$E$1800,MATCH(0,COUNTIF($F$1:F50,$E$2:$E$1800),0)),NA())</f>
        <v>#N/A</v>
      </c>
      <c r="G51" t="e">
        <v>#N/A</v>
      </c>
      <c r="I51" t="str" cm="1">
        <f t="array" ref="I51">IFERROR(INDEX(Month_1!$B$4:$B$250,MATCH(0,COUNTIF($I$1:I50,Month_1!$B$4:$B$250),0)),"")</f>
        <v/>
      </c>
      <c r="J51" t="e" cm="1">
        <f t="array" ref="J51">IFERROR(INDEX($I$2:$I$1800,MATCH(0,COUNTIF($J$1:J50,$I$2:$I$1800),0)),NA())</f>
        <v>#N/A</v>
      </c>
      <c r="K51" t="e">
        <v>#N/A</v>
      </c>
    </row>
    <row r="52" spans="5:11">
      <c r="E52" t="str" cm="1">
        <f t="array" ref="E52">IFERROR(INDEX(Month_1!$D$4:$D$250,MATCH(0,COUNTIF($E$1:E51,Month_1!$D$4:$D$250),0)),"")</f>
        <v/>
      </c>
      <c r="F52" t="e" cm="1">
        <f t="array" ref="F52">IFERROR(INDEX($E$2:$E$1800,MATCH(0,COUNTIF($F$1:F51,$E$2:$E$1800),0)),NA())</f>
        <v>#N/A</v>
      </c>
      <c r="G52" t="e">
        <v>#N/A</v>
      </c>
      <c r="I52" t="str" cm="1">
        <f t="array" ref="I52">IFERROR(INDEX(Month_1!$B$4:$B$250,MATCH(0,COUNTIF($I$1:I51,Month_1!$B$4:$B$250),0)),"")</f>
        <v/>
      </c>
      <c r="J52" t="e" cm="1">
        <f t="array" ref="J52">IFERROR(INDEX($I$2:$I$1800,MATCH(0,COUNTIF($J$1:J51,$I$2:$I$1800),0)),NA())</f>
        <v>#N/A</v>
      </c>
      <c r="K52" t="e">
        <v>#N/A</v>
      </c>
    </row>
    <row r="53" spans="5:11">
      <c r="E53" t="str" cm="1">
        <f t="array" ref="E53">IFERROR(INDEX(Month_1!$D$4:$D$250,MATCH(0,COUNTIF($E$1:E52,Month_1!$D$4:$D$250),0)),"")</f>
        <v/>
      </c>
      <c r="F53" t="e" cm="1">
        <f t="array" ref="F53">IFERROR(INDEX($E$2:$E$1800,MATCH(0,COUNTIF($F$1:F52,$E$2:$E$1800),0)),NA())</f>
        <v>#N/A</v>
      </c>
      <c r="G53" t="e">
        <v>#N/A</v>
      </c>
      <c r="I53" t="str" cm="1">
        <f t="array" ref="I53">IFERROR(INDEX(Month_1!$B$4:$B$250,MATCH(0,COUNTIF($I$1:I52,Month_1!$B$4:$B$250),0)),"")</f>
        <v/>
      </c>
      <c r="J53" t="e" cm="1">
        <f t="array" ref="J53">IFERROR(INDEX($I$2:$I$1800,MATCH(0,COUNTIF($J$1:J52,$I$2:$I$1800),0)),NA())</f>
        <v>#N/A</v>
      </c>
      <c r="K53" t="e">
        <v>#N/A</v>
      </c>
    </row>
    <row r="54" spans="5:11">
      <c r="E54" t="str" cm="1">
        <f t="array" ref="E54">IFERROR(INDEX(Month_1!$D$4:$D$250,MATCH(0,COUNTIF($E$1:E53,Month_1!$D$4:$D$250),0)),"")</f>
        <v/>
      </c>
      <c r="F54" t="e" cm="1">
        <f t="array" ref="F54">IFERROR(INDEX($E$2:$E$1800,MATCH(0,COUNTIF($F$1:F53,$E$2:$E$1800),0)),NA())</f>
        <v>#N/A</v>
      </c>
      <c r="G54" t="e">
        <v>#N/A</v>
      </c>
      <c r="I54" t="str" cm="1">
        <f t="array" ref="I54">IFERROR(INDEX(Month_1!$B$4:$B$250,MATCH(0,COUNTIF($I$1:I53,Month_1!$B$4:$B$250),0)),"")</f>
        <v/>
      </c>
      <c r="J54" t="e" cm="1">
        <f t="array" ref="J54">IFERROR(INDEX($I$2:$I$1800,MATCH(0,COUNTIF($J$1:J53,$I$2:$I$1800),0)),NA())</f>
        <v>#N/A</v>
      </c>
      <c r="K54" t="e">
        <v>#N/A</v>
      </c>
    </row>
    <row r="55" spans="5:11">
      <c r="E55" t="str" cm="1">
        <f t="array" ref="E55">IFERROR(INDEX(Month_1!$D$4:$D$250,MATCH(0,COUNTIF($E$1:E54,Month_1!$D$4:$D$250),0)),"")</f>
        <v/>
      </c>
      <c r="F55" t="e" cm="1">
        <f t="array" ref="F55">IFERROR(INDEX($E$2:$E$1800,MATCH(0,COUNTIF($F$1:F54,$E$2:$E$1800),0)),NA())</f>
        <v>#N/A</v>
      </c>
      <c r="G55" t="e">
        <v>#N/A</v>
      </c>
      <c r="I55" t="str" cm="1">
        <f t="array" ref="I55">IFERROR(INDEX(Month_1!$B$4:$B$250,MATCH(0,COUNTIF($I$1:I54,Month_1!$B$4:$B$250),0)),"")</f>
        <v/>
      </c>
      <c r="J55" t="e" cm="1">
        <f t="array" ref="J55">IFERROR(INDEX($I$2:$I$1800,MATCH(0,COUNTIF($J$1:J54,$I$2:$I$1800),0)),NA())</f>
        <v>#N/A</v>
      </c>
      <c r="K55" t="e">
        <v>#N/A</v>
      </c>
    </row>
    <row r="56" spans="5:11">
      <c r="E56" t="str" cm="1">
        <f t="array" ref="E56">IFERROR(INDEX(Month_1!$D$4:$D$250,MATCH(0,COUNTIF($E$1:E55,Month_1!$D$4:$D$250),0)),"")</f>
        <v/>
      </c>
      <c r="F56" t="e" cm="1">
        <f t="array" ref="F56">IFERROR(INDEX($E$2:$E$1800,MATCH(0,COUNTIF($F$1:F55,$E$2:$E$1800),0)),NA())</f>
        <v>#N/A</v>
      </c>
      <c r="G56" t="e">
        <v>#N/A</v>
      </c>
      <c r="I56" t="str" cm="1">
        <f t="array" ref="I56">IFERROR(INDEX(Month_1!$B$4:$B$250,MATCH(0,COUNTIF($I$1:I55,Month_1!$B$4:$B$250),0)),"")</f>
        <v/>
      </c>
      <c r="J56" t="e" cm="1">
        <f t="array" ref="J56">IFERROR(INDEX($I$2:$I$1800,MATCH(0,COUNTIF($J$1:J55,$I$2:$I$1800),0)),NA())</f>
        <v>#N/A</v>
      </c>
      <c r="K56" t="e">
        <v>#N/A</v>
      </c>
    </row>
    <row r="57" spans="5:11">
      <c r="E57" t="str" cm="1">
        <f t="array" ref="E57">IFERROR(INDEX(Month_1!$D$4:$D$250,MATCH(0,COUNTIF($E$1:E56,Month_1!$D$4:$D$250),0)),"")</f>
        <v/>
      </c>
      <c r="F57" t="e" cm="1">
        <f t="array" ref="F57">IFERROR(INDEX($E$2:$E$1800,MATCH(0,COUNTIF($F$1:F56,$E$2:$E$1800),0)),NA())</f>
        <v>#N/A</v>
      </c>
      <c r="G57" t="e">
        <v>#N/A</v>
      </c>
      <c r="I57" t="str" cm="1">
        <f t="array" ref="I57">IFERROR(INDEX(Month_1!$B$4:$B$250,MATCH(0,COUNTIF($I$1:I56,Month_1!$B$4:$B$250),0)),"")</f>
        <v/>
      </c>
      <c r="J57" t="e" cm="1">
        <f t="array" ref="J57">IFERROR(INDEX($I$2:$I$1800,MATCH(0,COUNTIF($J$1:J56,$I$2:$I$1800),0)),NA())</f>
        <v>#N/A</v>
      </c>
      <c r="K57" t="e">
        <v>#N/A</v>
      </c>
    </row>
    <row r="58" spans="5:11">
      <c r="E58" t="str" cm="1">
        <f t="array" ref="E58">IFERROR(INDEX(Month_1!$D$4:$D$250,MATCH(0,COUNTIF($E$1:E57,Month_1!$D$4:$D$250),0)),"")</f>
        <v/>
      </c>
      <c r="F58" t="e" cm="1">
        <f t="array" ref="F58">IFERROR(INDEX($E$2:$E$1800,MATCH(0,COUNTIF($F$1:F57,$E$2:$E$1800),0)),NA())</f>
        <v>#N/A</v>
      </c>
      <c r="G58" t="e">
        <v>#N/A</v>
      </c>
      <c r="I58" t="str" cm="1">
        <f t="array" ref="I58">IFERROR(INDEX(Month_1!$B$4:$B$250,MATCH(0,COUNTIF($I$1:I57,Month_1!$B$4:$B$250),0)),"")</f>
        <v/>
      </c>
      <c r="J58" t="e" cm="1">
        <f t="array" ref="J58">IFERROR(INDEX($I$2:$I$1800,MATCH(0,COUNTIF($J$1:J57,$I$2:$I$1800),0)),NA())</f>
        <v>#N/A</v>
      </c>
      <c r="K58" t="e">
        <v>#N/A</v>
      </c>
    </row>
    <row r="59" spans="5:11">
      <c r="E59" t="str" cm="1">
        <f t="array" ref="E59">IFERROR(INDEX(Month_1!$D$4:$D$250,MATCH(0,COUNTIF($E$1:E58,Month_1!$D$4:$D$250),0)),"")</f>
        <v/>
      </c>
      <c r="F59" t="e" cm="1">
        <f t="array" ref="F59">IFERROR(INDEX($E$2:$E$1800,MATCH(0,COUNTIF($F$1:F58,$E$2:$E$1800),0)),NA())</f>
        <v>#N/A</v>
      </c>
      <c r="G59" t="e">
        <v>#N/A</v>
      </c>
      <c r="I59" t="str" cm="1">
        <f t="array" ref="I59">IFERROR(INDEX(Month_1!$B$4:$B$250,MATCH(0,COUNTIF($I$1:I58,Month_1!$B$4:$B$250),0)),"")</f>
        <v/>
      </c>
      <c r="J59" t="e" cm="1">
        <f t="array" ref="J59">IFERROR(INDEX($I$2:$I$1800,MATCH(0,COUNTIF($J$1:J58,$I$2:$I$1800),0)),NA())</f>
        <v>#N/A</v>
      </c>
      <c r="K59" t="e">
        <v>#N/A</v>
      </c>
    </row>
    <row r="60" spans="5:11">
      <c r="E60" t="str" cm="1">
        <f t="array" ref="E60">IFERROR(INDEX(Month_1!$D$4:$D$250,MATCH(0,COUNTIF($E$1:E59,Month_1!$D$4:$D$250),0)),"")</f>
        <v/>
      </c>
      <c r="F60" t="e" cm="1">
        <f t="array" ref="F60">IFERROR(INDEX($E$2:$E$1800,MATCH(0,COUNTIF($F$1:F59,$E$2:$E$1800),0)),NA())</f>
        <v>#N/A</v>
      </c>
      <c r="G60" t="e">
        <v>#N/A</v>
      </c>
      <c r="I60" t="str" cm="1">
        <f t="array" ref="I60">IFERROR(INDEX(Month_1!$B$4:$B$250,MATCH(0,COUNTIF($I$1:I59,Month_1!$B$4:$B$250),0)),"")</f>
        <v/>
      </c>
      <c r="J60" t="e" cm="1">
        <f t="array" ref="J60">IFERROR(INDEX($I$2:$I$1800,MATCH(0,COUNTIF($J$1:J59,$I$2:$I$1800),0)),NA())</f>
        <v>#N/A</v>
      </c>
      <c r="K60" t="e">
        <v>#N/A</v>
      </c>
    </row>
    <row r="61" spans="5:11">
      <c r="E61" t="str" cm="1">
        <f t="array" ref="E61">IFERROR(INDEX(Month_1!$D$4:$D$250,MATCH(0,COUNTIF($E$1:E60,Month_1!$D$4:$D$250),0)),"")</f>
        <v/>
      </c>
      <c r="F61" t="e" cm="1">
        <f t="array" ref="F61">IFERROR(INDEX($E$2:$E$1800,MATCH(0,COUNTIF($F$1:F60,$E$2:$E$1800),0)),NA())</f>
        <v>#N/A</v>
      </c>
      <c r="G61" t="e">
        <v>#N/A</v>
      </c>
      <c r="I61" t="str" cm="1">
        <f t="array" ref="I61">IFERROR(INDEX(Month_1!$B$4:$B$250,MATCH(0,COUNTIF($I$1:I60,Month_1!$B$4:$B$250),0)),"")</f>
        <v/>
      </c>
      <c r="J61" t="e" cm="1">
        <f t="array" ref="J61">IFERROR(INDEX($I$2:$I$1800,MATCH(0,COUNTIF($J$1:J60,$I$2:$I$1800),0)),NA())</f>
        <v>#N/A</v>
      </c>
      <c r="K61" t="e">
        <v>#N/A</v>
      </c>
    </row>
    <row r="62" spans="5:11">
      <c r="E62" t="str" cm="1">
        <f t="array" ref="E62">IFERROR(INDEX(Month_1!$D$4:$D$250,MATCH(0,COUNTIF($E$1:E61,Month_1!$D$4:$D$250),0)),"")</f>
        <v/>
      </c>
      <c r="F62" t="e" cm="1">
        <f t="array" ref="F62">IFERROR(INDEX($E$2:$E$1800,MATCH(0,COUNTIF($F$1:F61,$E$2:$E$1800),0)),NA())</f>
        <v>#N/A</v>
      </c>
      <c r="G62" t="e">
        <v>#N/A</v>
      </c>
      <c r="I62" t="str" cm="1">
        <f t="array" ref="I62">IFERROR(INDEX(Month_1!$B$4:$B$250,MATCH(0,COUNTIF($I$1:I61,Month_1!$B$4:$B$250),0)),"")</f>
        <v/>
      </c>
      <c r="J62" t="e" cm="1">
        <f t="array" ref="J62">IFERROR(INDEX($I$2:$I$1800,MATCH(0,COUNTIF($J$1:J61,$I$2:$I$1800),0)),NA())</f>
        <v>#N/A</v>
      </c>
      <c r="K62" t="e">
        <v>#N/A</v>
      </c>
    </row>
    <row r="63" spans="5:11">
      <c r="E63" t="str" cm="1">
        <f t="array" ref="E63">IFERROR(INDEX(Month_1!$D$4:$D$250,MATCH(0,COUNTIF($E$1:E62,Month_1!$D$4:$D$250),0)),"")</f>
        <v/>
      </c>
      <c r="F63" t="e" cm="1">
        <f t="array" ref="F63">IFERROR(INDEX($E$2:$E$1800,MATCH(0,COUNTIF($F$1:F62,$E$2:$E$1800),0)),NA())</f>
        <v>#N/A</v>
      </c>
      <c r="G63" t="e">
        <v>#N/A</v>
      </c>
      <c r="I63" t="str" cm="1">
        <f t="array" ref="I63">IFERROR(INDEX(Month_1!$B$4:$B$250,MATCH(0,COUNTIF($I$1:I62,Month_1!$B$4:$B$250),0)),"")</f>
        <v/>
      </c>
      <c r="J63" t="e" cm="1">
        <f t="array" ref="J63">IFERROR(INDEX($I$2:$I$1800,MATCH(0,COUNTIF($J$1:J62,$I$2:$I$1800),0)),NA())</f>
        <v>#N/A</v>
      </c>
      <c r="K63" t="e">
        <v>#N/A</v>
      </c>
    </row>
    <row r="64" spans="5:11">
      <c r="E64" t="str" cm="1">
        <f t="array" ref="E64">IFERROR(INDEX(Month_1!$D$4:$D$250,MATCH(0,COUNTIF($E$1:E63,Month_1!$D$4:$D$250),0)),"")</f>
        <v/>
      </c>
      <c r="F64" t="e" cm="1">
        <f t="array" ref="F64">IFERROR(INDEX($E$2:$E$1800,MATCH(0,COUNTIF($F$1:F63,$E$2:$E$1800),0)),NA())</f>
        <v>#N/A</v>
      </c>
      <c r="G64" t="e">
        <v>#N/A</v>
      </c>
      <c r="I64" t="str" cm="1">
        <f t="array" ref="I64">IFERROR(INDEX(Month_1!$B$4:$B$250,MATCH(0,COUNTIF($I$1:I63,Month_1!$B$4:$B$250),0)),"")</f>
        <v/>
      </c>
      <c r="J64" t="e" cm="1">
        <f t="array" ref="J64">IFERROR(INDEX($I$2:$I$1800,MATCH(0,COUNTIF($J$1:J63,$I$2:$I$1800),0)),NA())</f>
        <v>#N/A</v>
      </c>
      <c r="K64" t="e">
        <v>#N/A</v>
      </c>
    </row>
    <row r="65" spans="5:11">
      <c r="E65" t="str" cm="1">
        <f t="array" ref="E65">IFERROR(INDEX(Month_1!$D$4:$D$250,MATCH(0,COUNTIF($E$1:E64,Month_1!$D$4:$D$250),0)),"")</f>
        <v/>
      </c>
      <c r="F65" t="e" cm="1">
        <f t="array" ref="F65">IFERROR(INDEX($E$2:$E$1800,MATCH(0,COUNTIF($F$1:F64,$E$2:$E$1800),0)),NA())</f>
        <v>#N/A</v>
      </c>
      <c r="G65" t="e">
        <v>#N/A</v>
      </c>
      <c r="I65" t="str" cm="1">
        <f t="array" ref="I65">IFERROR(INDEX(Month_1!$B$4:$B$250,MATCH(0,COUNTIF($I$1:I64,Month_1!$B$4:$B$250),0)),"")</f>
        <v/>
      </c>
      <c r="J65" t="e" cm="1">
        <f t="array" ref="J65">IFERROR(INDEX($I$2:$I$1800,MATCH(0,COUNTIF($J$1:J64,$I$2:$I$1800),0)),NA())</f>
        <v>#N/A</v>
      </c>
      <c r="K65" t="e">
        <v>#N/A</v>
      </c>
    </row>
    <row r="66" spans="5:11">
      <c r="E66" t="str" cm="1">
        <f t="array" ref="E66">IFERROR(INDEX(Month_1!$D$4:$D$250,MATCH(0,COUNTIF($E$1:E65,Month_1!$D$4:$D$250),0)),"")</f>
        <v/>
      </c>
      <c r="F66" t="e" cm="1">
        <f t="array" ref="F66">IFERROR(INDEX($E$2:$E$1800,MATCH(0,COUNTIF($F$1:F65,$E$2:$E$1800),0)),NA())</f>
        <v>#N/A</v>
      </c>
      <c r="G66" t="e">
        <v>#N/A</v>
      </c>
      <c r="I66" t="str" cm="1">
        <f t="array" ref="I66">IFERROR(INDEX(Month_1!$B$4:$B$250,MATCH(0,COUNTIF($I$1:I65,Month_1!$B$4:$B$250),0)),"")</f>
        <v/>
      </c>
      <c r="J66" t="e" cm="1">
        <f t="array" ref="J66">IFERROR(INDEX($I$2:$I$1800,MATCH(0,COUNTIF($J$1:J65,$I$2:$I$1800),0)),NA())</f>
        <v>#N/A</v>
      </c>
      <c r="K66" t="e">
        <v>#N/A</v>
      </c>
    </row>
    <row r="67" spans="5:11">
      <c r="E67" t="str" cm="1">
        <f t="array" ref="E67">IFERROR(INDEX(Month_1!$D$4:$D$250,MATCH(0,COUNTIF($E$1:E66,Month_1!$D$4:$D$250),0)),"")</f>
        <v/>
      </c>
      <c r="F67" t="e" cm="1">
        <f t="array" ref="F67">IFERROR(INDEX($E$2:$E$1800,MATCH(0,COUNTIF($F$1:F66,$E$2:$E$1800),0)),NA())</f>
        <v>#N/A</v>
      </c>
      <c r="G67" t="e">
        <v>#N/A</v>
      </c>
      <c r="I67" t="str" cm="1">
        <f t="array" ref="I67">IFERROR(INDEX(Month_1!$B$4:$B$250,MATCH(0,COUNTIF($I$1:I66,Month_1!$B$4:$B$250),0)),"")</f>
        <v/>
      </c>
      <c r="J67" t="e" cm="1">
        <f t="array" ref="J67">IFERROR(INDEX($I$2:$I$1800,MATCH(0,COUNTIF($J$1:J66,$I$2:$I$1800),0)),NA())</f>
        <v>#N/A</v>
      </c>
      <c r="K67" t="e">
        <v>#N/A</v>
      </c>
    </row>
    <row r="68" spans="5:11">
      <c r="E68" t="str" cm="1">
        <f t="array" ref="E68">IFERROR(INDEX(Month_1!$D$4:$D$250,MATCH(0,COUNTIF($E$1:E67,Month_1!$D$4:$D$250),0)),"")</f>
        <v/>
      </c>
      <c r="F68" t="e" cm="1">
        <f t="array" ref="F68">IFERROR(INDEX($E$2:$E$1800,MATCH(0,COUNTIF($F$1:F67,$E$2:$E$1800),0)),NA())</f>
        <v>#N/A</v>
      </c>
      <c r="G68" t="e">
        <v>#N/A</v>
      </c>
      <c r="I68" t="str" cm="1">
        <f t="array" ref="I68">IFERROR(INDEX(Month_1!$B$4:$B$250,MATCH(0,COUNTIF($I$1:I67,Month_1!$B$4:$B$250),0)),"")</f>
        <v/>
      </c>
      <c r="J68" t="e" cm="1">
        <f t="array" ref="J68">IFERROR(INDEX($I$2:$I$1800,MATCH(0,COUNTIF($J$1:J67,$I$2:$I$1800),0)),NA())</f>
        <v>#N/A</v>
      </c>
      <c r="K68" t="e">
        <v>#N/A</v>
      </c>
    </row>
    <row r="69" spans="5:11">
      <c r="E69" t="str" cm="1">
        <f t="array" ref="E69">IFERROR(INDEX(Month_1!$D$4:$D$250,MATCH(0,COUNTIF($E$1:E68,Month_1!$D$4:$D$250),0)),"")</f>
        <v/>
      </c>
      <c r="F69" t="e" cm="1">
        <f t="array" ref="F69">IFERROR(INDEX($E$2:$E$1800,MATCH(0,COUNTIF($F$1:F68,$E$2:$E$1800),0)),NA())</f>
        <v>#N/A</v>
      </c>
      <c r="G69" t="e">
        <v>#N/A</v>
      </c>
      <c r="I69" t="str" cm="1">
        <f t="array" ref="I69">IFERROR(INDEX(Month_1!$B$4:$B$250,MATCH(0,COUNTIF($I$1:I68,Month_1!$B$4:$B$250),0)),"")</f>
        <v/>
      </c>
      <c r="J69" t="e" cm="1">
        <f t="array" ref="J69">IFERROR(INDEX($I$2:$I$1800,MATCH(0,COUNTIF($J$1:J68,$I$2:$I$1800),0)),NA())</f>
        <v>#N/A</v>
      </c>
      <c r="K69" t="e">
        <v>#N/A</v>
      </c>
    </row>
    <row r="70" spans="5:11">
      <c r="E70" t="str" cm="1">
        <f t="array" ref="E70">IFERROR(INDEX(Month_1!$D$4:$D$250,MATCH(0,COUNTIF($E$1:E69,Month_1!$D$4:$D$250),0)),"")</f>
        <v/>
      </c>
      <c r="F70" t="e" cm="1">
        <f t="array" ref="F70">IFERROR(INDEX($E$2:$E$1800,MATCH(0,COUNTIF($F$1:F69,$E$2:$E$1800),0)),NA())</f>
        <v>#N/A</v>
      </c>
      <c r="G70" t="e">
        <v>#N/A</v>
      </c>
      <c r="I70" t="str" cm="1">
        <f t="array" ref="I70">IFERROR(INDEX(Month_1!$B$4:$B$250,MATCH(0,COUNTIF($I$1:I69,Month_1!$B$4:$B$250),0)),"")</f>
        <v/>
      </c>
      <c r="J70" t="e" cm="1">
        <f t="array" ref="J70">IFERROR(INDEX($I$2:$I$1800,MATCH(0,COUNTIF($J$1:J69,$I$2:$I$1800),0)),NA())</f>
        <v>#N/A</v>
      </c>
      <c r="K70" t="e">
        <v>#N/A</v>
      </c>
    </row>
    <row r="71" spans="5:11">
      <c r="E71" t="str" cm="1">
        <f t="array" ref="E71">IFERROR(INDEX(Month_1!$D$4:$D$250,MATCH(0,COUNTIF($E$1:E70,Month_1!$D$4:$D$250),0)),"")</f>
        <v/>
      </c>
      <c r="F71" t="e" cm="1">
        <f t="array" ref="F71">IFERROR(INDEX($E$2:$E$1800,MATCH(0,COUNTIF($F$1:F70,$E$2:$E$1800),0)),NA())</f>
        <v>#N/A</v>
      </c>
      <c r="G71" t="e">
        <v>#N/A</v>
      </c>
      <c r="I71" t="str" cm="1">
        <f t="array" ref="I71">IFERROR(INDEX(Month_1!$B$4:$B$250,MATCH(0,COUNTIF($I$1:I70,Month_1!$B$4:$B$250),0)),"")</f>
        <v/>
      </c>
      <c r="J71" t="e" cm="1">
        <f t="array" ref="J71">IFERROR(INDEX($I$2:$I$1800,MATCH(0,COUNTIF($J$1:J70,$I$2:$I$1800),0)),NA())</f>
        <v>#N/A</v>
      </c>
      <c r="K71" t="e">
        <v>#N/A</v>
      </c>
    </row>
    <row r="72" spans="5:11">
      <c r="E72" t="str" cm="1">
        <f t="array" ref="E72">IFERROR(INDEX(Month_1!$D$4:$D$250,MATCH(0,COUNTIF($E$1:E71,Month_1!$D$4:$D$250),0)),"")</f>
        <v/>
      </c>
      <c r="F72" t="e" cm="1">
        <f t="array" ref="F72">IFERROR(INDEX($E$2:$E$1800,MATCH(0,COUNTIF($F$1:F71,$E$2:$E$1800),0)),NA())</f>
        <v>#N/A</v>
      </c>
      <c r="G72" t="e">
        <v>#N/A</v>
      </c>
      <c r="I72" t="str" cm="1">
        <f t="array" ref="I72">IFERROR(INDEX(Month_1!$B$4:$B$250,MATCH(0,COUNTIF($I$1:I71,Month_1!$B$4:$B$250),0)),"")</f>
        <v/>
      </c>
      <c r="J72" t="e" cm="1">
        <f t="array" ref="J72">IFERROR(INDEX($I$2:$I$1800,MATCH(0,COUNTIF($J$1:J71,$I$2:$I$1800),0)),NA())</f>
        <v>#N/A</v>
      </c>
      <c r="K72" t="e">
        <v>#N/A</v>
      </c>
    </row>
    <row r="73" spans="5:11">
      <c r="E73" t="str" cm="1">
        <f t="array" ref="E73">IFERROR(INDEX(Month_1!$D$4:$D$250,MATCH(0,COUNTIF($E$1:E72,Month_1!$D$4:$D$250),0)),"")</f>
        <v/>
      </c>
      <c r="F73" t="e" cm="1">
        <f t="array" ref="F73">IFERROR(INDEX($E$2:$E$1800,MATCH(0,COUNTIF($F$1:F72,$E$2:$E$1800),0)),NA())</f>
        <v>#N/A</v>
      </c>
      <c r="G73" t="e">
        <v>#N/A</v>
      </c>
      <c r="I73" t="str" cm="1">
        <f t="array" ref="I73">IFERROR(INDEX(Month_1!$B$4:$B$250,MATCH(0,COUNTIF($I$1:I72,Month_1!$B$4:$B$250),0)),"")</f>
        <v/>
      </c>
      <c r="J73" t="e" cm="1">
        <f t="array" ref="J73">IFERROR(INDEX($I$2:$I$1800,MATCH(0,COUNTIF($J$1:J72,$I$2:$I$1800),0)),NA())</f>
        <v>#N/A</v>
      </c>
      <c r="K73" t="e">
        <v>#N/A</v>
      </c>
    </row>
    <row r="74" spans="5:11">
      <c r="E74" t="str" cm="1">
        <f t="array" ref="E74">IFERROR(INDEX(Month_1!$D$4:$D$250,MATCH(0,COUNTIF($E$1:E73,Month_1!$D$4:$D$250),0)),"")</f>
        <v/>
      </c>
      <c r="F74" t="e" cm="1">
        <f t="array" ref="F74">IFERROR(INDEX($E$2:$E$1800,MATCH(0,COUNTIF($F$1:F73,$E$2:$E$1800),0)),NA())</f>
        <v>#N/A</v>
      </c>
      <c r="G74" t="e">
        <v>#N/A</v>
      </c>
      <c r="I74" t="str" cm="1">
        <f t="array" ref="I74">IFERROR(INDEX(Month_1!$B$4:$B$250,MATCH(0,COUNTIF($I$1:I73,Month_1!$B$4:$B$250),0)),"")</f>
        <v/>
      </c>
      <c r="J74" t="e" cm="1">
        <f t="array" ref="J74">IFERROR(INDEX($I$2:$I$1800,MATCH(0,COUNTIF($J$1:J73,$I$2:$I$1800),0)),NA())</f>
        <v>#N/A</v>
      </c>
      <c r="K74" t="e">
        <v>#N/A</v>
      </c>
    </row>
    <row r="75" spans="5:11">
      <c r="E75" t="str" cm="1">
        <f t="array" ref="E75">IFERROR(INDEX(Month_1!$D$4:$D$250,MATCH(0,COUNTIF($E$1:E74,Month_1!$D$4:$D$250),0)),"")</f>
        <v/>
      </c>
      <c r="F75" t="e" cm="1">
        <f t="array" ref="F75">IFERROR(INDEX($E$2:$E$1800,MATCH(0,COUNTIF($F$1:F74,$E$2:$E$1800),0)),NA())</f>
        <v>#N/A</v>
      </c>
      <c r="G75" t="e">
        <v>#N/A</v>
      </c>
      <c r="I75" t="str" cm="1">
        <f t="array" ref="I75">IFERROR(INDEX(Month_1!$B$4:$B$250,MATCH(0,COUNTIF($I$1:I74,Month_1!$B$4:$B$250),0)),"")</f>
        <v/>
      </c>
      <c r="J75" t="e" cm="1">
        <f t="array" ref="J75">IFERROR(INDEX($I$2:$I$1800,MATCH(0,COUNTIF($J$1:J74,$I$2:$I$1800),0)),NA())</f>
        <v>#N/A</v>
      </c>
      <c r="K75" t="e">
        <v>#N/A</v>
      </c>
    </row>
    <row r="76" spans="5:11">
      <c r="E76" t="str" cm="1">
        <f t="array" ref="E76">IFERROR(INDEX(Month_1!$D$4:$D$250,MATCH(0,COUNTIF($E$1:E75,Month_1!$D$4:$D$250),0)),"")</f>
        <v/>
      </c>
      <c r="F76" t="e" cm="1">
        <f t="array" ref="F76">IFERROR(INDEX($E$2:$E$1800,MATCH(0,COUNTIF($F$1:F75,$E$2:$E$1800),0)),NA())</f>
        <v>#N/A</v>
      </c>
      <c r="G76" t="e">
        <v>#N/A</v>
      </c>
      <c r="I76" t="str" cm="1">
        <f t="array" ref="I76">IFERROR(INDEX(Month_1!$B$4:$B$250,MATCH(0,COUNTIF($I$1:I75,Month_1!$B$4:$B$250),0)),"")</f>
        <v/>
      </c>
      <c r="J76" t="e" cm="1">
        <f t="array" ref="J76">IFERROR(INDEX($I$2:$I$1800,MATCH(0,COUNTIF($J$1:J75,$I$2:$I$1800),0)),NA())</f>
        <v>#N/A</v>
      </c>
      <c r="K76" t="e">
        <v>#N/A</v>
      </c>
    </row>
    <row r="77" spans="5:11">
      <c r="E77" t="str" cm="1">
        <f t="array" ref="E77">IFERROR(INDEX(Month_1!$D$4:$D$250,MATCH(0,COUNTIF($E$1:E76,Month_1!$D$4:$D$250),0)),"")</f>
        <v/>
      </c>
      <c r="F77" t="e" cm="1">
        <f t="array" ref="F77">IFERROR(INDEX($E$2:$E$1800,MATCH(0,COUNTIF($F$1:F76,$E$2:$E$1800),0)),NA())</f>
        <v>#N/A</v>
      </c>
      <c r="G77" t="e">
        <v>#N/A</v>
      </c>
      <c r="I77" t="str" cm="1">
        <f t="array" ref="I77">IFERROR(INDEX(Month_1!$B$4:$B$250,MATCH(0,COUNTIF($I$1:I76,Month_1!$B$4:$B$250),0)),"")</f>
        <v/>
      </c>
      <c r="J77" t="e" cm="1">
        <f t="array" ref="J77">IFERROR(INDEX($I$2:$I$1800,MATCH(0,COUNTIF($J$1:J76,$I$2:$I$1800),0)),NA())</f>
        <v>#N/A</v>
      </c>
      <c r="K77" t="e">
        <v>#N/A</v>
      </c>
    </row>
    <row r="78" spans="5:11">
      <c r="E78" t="str" cm="1">
        <f t="array" ref="E78">IFERROR(INDEX(Month_1!$D$4:$D$250,MATCH(0,COUNTIF($E$1:E77,Month_1!$D$4:$D$250),0)),"")</f>
        <v/>
      </c>
      <c r="F78" t="e" cm="1">
        <f t="array" ref="F78">IFERROR(INDEX($E$2:$E$1800,MATCH(0,COUNTIF($F$1:F77,$E$2:$E$1800),0)),NA())</f>
        <v>#N/A</v>
      </c>
      <c r="G78" t="e">
        <v>#N/A</v>
      </c>
      <c r="I78" t="str" cm="1">
        <f t="array" ref="I78">IFERROR(INDEX(Month_1!$B$4:$B$250,MATCH(0,COUNTIF($I$1:I77,Month_1!$B$4:$B$250),0)),"")</f>
        <v/>
      </c>
      <c r="J78" t="e" cm="1">
        <f t="array" ref="J78">IFERROR(INDEX($I$2:$I$1800,MATCH(0,COUNTIF($J$1:J77,$I$2:$I$1800),0)),NA())</f>
        <v>#N/A</v>
      </c>
      <c r="K78" t="e">
        <v>#N/A</v>
      </c>
    </row>
    <row r="79" spans="5:11">
      <c r="E79" t="str" cm="1">
        <f t="array" ref="E79">IFERROR(INDEX(Month_1!$D$4:$D$250,MATCH(0,COUNTIF($E$1:E78,Month_1!$D$4:$D$250),0)),"")</f>
        <v/>
      </c>
      <c r="F79" t="e" cm="1">
        <f t="array" ref="F79">IFERROR(INDEX($E$2:$E$1800,MATCH(0,COUNTIF($F$1:F78,$E$2:$E$1800),0)),NA())</f>
        <v>#N/A</v>
      </c>
      <c r="G79" t="e">
        <v>#N/A</v>
      </c>
      <c r="I79" t="str" cm="1">
        <f t="array" ref="I79">IFERROR(INDEX(Month_1!$B$4:$B$250,MATCH(0,COUNTIF($I$1:I78,Month_1!$B$4:$B$250),0)),"")</f>
        <v/>
      </c>
      <c r="J79" t="e" cm="1">
        <f t="array" ref="J79">IFERROR(INDEX($I$2:$I$1800,MATCH(0,COUNTIF($J$1:J78,$I$2:$I$1800),0)),NA())</f>
        <v>#N/A</v>
      </c>
      <c r="K79" t="e">
        <v>#N/A</v>
      </c>
    </row>
    <row r="80" spans="5:11">
      <c r="E80" t="str" cm="1">
        <f t="array" ref="E80">IFERROR(INDEX(Month_1!$D$4:$D$250,MATCH(0,COUNTIF($E$1:E79,Month_1!$D$4:$D$250),0)),"")</f>
        <v/>
      </c>
      <c r="F80" t="e" cm="1">
        <f t="array" ref="F80">IFERROR(INDEX($E$2:$E$1800,MATCH(0,COUNTIF($F$1:F79,$E$2:$E$1800),0)),NA())</f>
        <v>#N/A</v>
      </c>
      <c r="G80" t="e">
        <v>#N/A</v>
      </c>
      <c r="I80" t="str" cm="1">
        <f t="array" ref="I80">IFERROR(INDEX(Month_1!$B$4:$B$250,MATCH(0,COUNTIF($I$1:I79,Month_1!$B$4:$B$250),0)),"")</f>
        <v/>
      </c>
      <c r="J80" t="e" cm="1">
        <f t="array" ref="J80">IFERROR(INDEX($I$2:$I$1800,MATCH(0,COUNTIF($J$1:J79,$I$2:$I$1800),0)),NA())</f>
        <v>#N/A</v>
      </c>
      <c r="K80" t="e">
        <v>#N/A</v>
      </c>
    </row>
    <row r="81" spans="5:11">
      <c r="E81" t="str" cm="1">
        <f t="array" ref="E81">IFERROR(INDEX(Month_1!$D$4:$D$250,MATCH(0,COUNTIF($E$1:E80,Month_1!$D$4:$D$250),0)),"")</f>
        <v/>
      </c>
      <c r="F81" t="e" cm="1">
        <f t="array" ref="F81">IFERROR(INDEX($E$2:$E$1800,MATCH(0,COUNTIF($F$1:F80,$E$2:$E$1800),0)),NA())</f>
        <v>#N/A</v>
      </c>
      <c r="G81" t="e">
        <v>#N/A</v>
      </c>
      <c r="I81" t="str" cm="1">
        <f t="array" ref="I81">IFERROR(INDEX(Month_1!$B$4:$B$250,MATCH(0,COUNTIF($I$1:I80,Month_1!$B$4:$B$250),0)),"")</f>
        <v/>
      </c>
      <c r="J81" t="e" cm="1">
        <f t="array" ref="J81">IFERROR(INDEX($I$2:$I$1800,MATCH(0,COUNTIF($J$1:J80,$I$2:$I$1800),0)),NA())</f>
        <v>#N/A</v>
      </c>
      <c r="K81" t="e">
        <v>#N/A</v>
      </c>
    </row>
    <row r="82" spans="5:11">
      <c r="E82" t="str" cm="1">
        <f t="array" ref="E82">IFERROR(INDEX(Month_1!$D$4:$D$250,MATCH(0,COUNTIF($E$1:E81,Month_1!$D$4:$D$250),0)),"")</f>
        <v/>
      </c>
      <c r="F82" t="e" cm="1">
        <f t="array" ref="F82">IFERROR(INDEX($E$2:$E$1800,MATCH(0,COUNTIF($F$1:F81,$E$2:$E$1800),0)),NA())</f>
        <v>#N/A</v>
      </c>
      <c r="G82" t="e">
        <v>#N/A</v>
      </c>
      <c r="I82" t="str" cm="1">
        <f t="array" ref="I82">IFERROR(INDEX(Month_1!$B$4:$B$250,MATCH(0,COUNTIF($I$1:I81,Month_1!$B$4:$B$250),0)),"")</f>
        <v/>
      </c>
      <c r="J82" t="e" cm="1">
        <f t="array" ref="J82">IFERROR(INDEX($I$2:$I$1800,MATCH(0,COUNTIF($J$1:J81,$I$2:$I$1800),0)),NA())</f>
        <v>#N/A</v>
      </c>
      <c r="K82" t="e">
        <v>#N/A</v>
      </c>
    </row>
    <row r="83" spans="5:11">
      <c r="E83" t="str" cm="1">
        <f t="array" ref="E83">IFERROR(INDEX(Month_1!$D$4:$D$250,MATCH(0,COUNTIF($E$1:E82,Month_1!$D$4:$D$250),0)),"")</f>
        <v/>
      </c>
      <c r="F83" t="e" cm="1">
        <f t="array" ref="F83">IFERROR(INDEX($E$2:$E$1800,MATCH(0,COUNTIF($F$1:F82,$E$2:$E$1800),0)),NA())</f>
        <v>#N/A</v>
      </c>
      <c r="G83" t="e">
        <v>#N/A</v>
      </c>
      <c r="I83" t="str" cm="1">
        <f t="array" ref="I83">IFERROR(INDEX(Month_1!$B$4:$B$250,MATCH(0,COUNTIF($I$1:I82,Month_1!$B$4:$B$250),0)),"")</f>
        <v/>
      </c>
      <c r="J83" t="e" cm="1">
        <f t="array" ref="J83">IFERROR(INDEX($I$2:$I$1800,MATCH(0,COUNTIF($J$1:J82,$I$2:$I$1800),0)),NA())</f>
        <v>#N/A</v>
      </c>
      <c r="K83" t="e">
        <v>#N/A</v>
      </c>
    </row>
    <row r="84" spans="5:11">
      <c r="E84" t="str" cm="1">
        <f t="array" ref="E84">IFERROR(INDEX(Month_1!$D$4:$D$250,MATCH(0,COUNTIF($E$1:E83,Month_1!$D$4:$D$250),0)),"")</f>
        <v/>
      </c>
      <c r="F84" t="e" cm="1">
        <f t="array" ref="F84">IFERROR(INDEX($E$2:$E$1800,MATCH(0,COUNTIF($F$1:F83,$E$2:$E$1800),0)),NA())</f>
        <v>#N/A</v>
      </c>
      <c r="G84" t="e">
        <v>#N/A</v>
      </c>
      <c r="I84" t="str" cm="1">
        <f t="array" ref="I84">IFERROR(INDEX(Month_1!$B$4:$B$250,MATCH(0,COUNTIF($I$1:I83,Month_1!$B$4:$B$250),0)),"")</f>
        <v/>
      </c>
      <c r="J84" t="e" cm="1">
        <f t="array" ref="J84">IFERROR(INDEX($I$2:$I$1800,MATCH(0,COUNTIF($J$1:J83,$I$2:$I$1800),0)),NA())</f>
        <v>#N/A</v>
      </c>
      <c r="K84" t="e">
        <v>#N/A</v>
      </c>
    </row>
    <row r="85" spans="5:11">
      <c r="E85" t="str" cm="1">
        <f t="array" ref="E85">IFERROR(INDEX(Month_1!$D$4:$D$250,MATCH(0,COUNTIF($E$1:E84,Month_1!$D$4:$D$250),0)),"")</f>
        <v/>
      </c>
      <c r="F85" t="e" cm="1">
        <f t="array" ref="F85">IFERROR(INDEX($E$2:$E$1800,MATCH(0,COUNTIF($F$1:F84,$E$2:$E$1800),0)),NA())</f>
        <v>#N/A</v>
      </c>
      <c r="G85" t="e">
        <v>#N/A</v>
      </c>
      <c r="I85" t="str" cm="1">
        <f t="array" ref="I85">IFERROR(INDEX(Month_1!$B$4:$B$250,MATCH(0,COUNTIF($I$1:I84,Month_1!$B$4:$B$250),0)),"")</f>
        <v/>
      </c>
      <c r="J85" t="e" cm="1">
        <f t="array" ref="J85">IFERROR(INDEX($I$2:$I$1800,MATCH(0,COUNTIF($J$1:J84,$I$2:$I$1800),0)),NA())</f>
        <v>#N/A</v>
      </c>
      <c r="K85" t="e">
        <v>#N/A</v>
      </c>
    </row>
    <row r="86" spans="5:11">
      <c r="E86" t="str" cm="1">
        <f t="array" ref="E86">IFERROR(INDEX(Month_1!$D$4:$D$250,MATCH(0,COUNTIF($E$1:E85,Month_1!$D$4:$D$250),0)),"")</f>
        <v/>
      </c>
      <c r="F86" t="e" cm="1">
        <f t="array" ref="F86">IFERROR(INDEX($E$2:$E$1800,MATCH(0,COUNTIF($F$1:F85,$E$2:$E$1800),0)),NA())</f>
        <v>#N/A</v>
      </c>
      <c r="G86" t="e">
        <v>#N/A</v>
      </c>
      <c r="I86" t="str" cm="1">
        <f t="array" ref="I86">IFERROR(INDEX(Month_1!$B$4:$B$250,MATCH(0,COUNTIF($I$1:I85,Month_1!$B$4:$B$250),0)),"")</f>
        <v/>
      </c>
      <c r="J86" t="e" cm="1">
        <f t="array" ref="J86">IFERROR(INDEX($I$2:$I$1800,MATCH(0,COUNTIF($J$1:J85,$I$2:$I$1800),0)),NA())</f>
        <v>#N/A</v>
      </c>
      <c r="K86" t="e">
        <v>#N/A</v>
      </c>
    </row>
    <row r="87" spans="5:11">
      <c r="E87" t="str" cm="1">
        <f t="array" ref="E87">IFERROR(INDEX(Month_1!$D$4:$D$250,MATCH(0,COUNTIF($E$1:E86,Month_1!$D$4:$D$250),0)),"")</f>
        <v/>
      </c>
      <c r="F87" t="e" cm="1">
        <f t="array" ref="F87">IFERROR(INDEX($E$2:$E$1800,MATCH(0,COUNTIF($F$1:F86,$E$2:$E$1800),0)),NA())</f>
        <v>#N/A</v>
      </c>
      <c r="G87" t="e">
        <v>#N/A</v>
      </c>
      <c r="I87" t="str" cm="1">
        <f t="array" ref="I87">IFERROR(INDEX(Month_1!$B$4:$B$250,MATCH(0,COUNTIF($I$1:I86,Month_1!$B$4:$B$250),0)),"")</f>
        <v/>
      </c>
      <c r="J87" t="e" cm="1">
        <f t="array" ref="J87">IFERROR(INDEX($I$2:$I$1800,MATCH(0,COUNTIF($J$1:J86,$I$2:$I$1800),0)),NA())</f>
        <v>#N/A</v>
      </c>
      <c r="K87" t="e">
        <v>#N/A</v>
      </c>
    </row>
    <row r="88" spans="5:11">
      <c r="E88" t="str" cm="1">
        <f t="array" ref="E88">IFERROR(INDEX(Month_1!$D$4:$D$250,MATCH(0,COUNTIF($E$1:E87,Month_1!$D$4:$D$250),0)),"")</f>
        <v/>
      </c>
      <c r="F88" t="e" cm="1">
        <f t="array" ref="F88">IFERROR(INDEX($E$2:$E$1800,MATCH(0,COUNTIF($F$1:F87,$E$2:$E$1800),0)),NA())</f>
        <v>#N/A</v>
      </c>
      <c r="G88" t="e">
        <v>#N/A</v>
      </c>
      <c r="I88" t="str" cm="1">
        <f t="array" ref="I88">IFERROR(INDEX(Month_1!$B$4:$B$250,MATCH(0,COUNTIF($I$1:I87,Month_1!$B$4:$B$250),0)),"")</f>
        <v/>
      </c>
      <c r="J88" t="e" cm="1">
        <f t="array" ref="J88">IFERROR(INDEX($I$2:$I$1800,MATCH(0,COUNTIF($J$1:J87,$I$2:$I$1800),0)),NA())</f>
        <v>#N/A</v>
      </c>
      <c r="K88" t="e">
        <v>#N/A</v>
      </c>
    </row>
    <row r="89" spans="5:11">
      <c r="E89" t="str" cm="1">
        <f t="array" ref="E89">IFERROR(INDEX(Month_1!$D$4:$D$250,MATCH(0,COUNTIF($E$1:E88,Month_1!$D$4:$D$250),0)),"")</f>
        <v/>
      </c>
      <c r="F89" t="e" cm="1">
        <f t="array" ref="F89">IFERROR(INDEX($E$2:$E$1800,MATCH(0,COUNTIF($F$1:F88,$E$2:$E$1800),0)),NA())</f>
        <v>#N/A</v>
      </c>
      <c r="G89" t="e">
        <v>#N/A</v>
      </c>
      <c r="I89" t="str" cm="1">
        <f t="array" ref="I89">IFERROR(INDEX(Month_1!$B$4:$B$250,MATCH(0,COUNTIF($I$1:I88,Month_1!$B$4:$B$250),0)),"")</f>
        <v/>
      </c>
      <c r="J89" t="e" cm="1">
        <f t="array" ref="J89">IFERROR(INDEX($I$2:$I$1800,MATCH(0,COUNTIF($J$1:J88,$I$2:$I$1800),0)),NA())</f>
        <v>#N/A</v>
      </c>
      <c r="K89" t="e">
        <v>#N/A</v>
      </c>
    </row>
    <row r="90" spans="5:11">
      <c r="E90" t="str" cm="1">
        <f t="array" ref="E90">IFERROR(INDEX(Month_1!$D$4:$D$250,MATCH(0,COUNTIF($E$1:E89,Month_1!$D$4:$D$250),0)),"")</f>
        <v/>
      </c>
      <c r="F90" t="e" cm="1">
        <f t="array" ref="F90">IFERROR(INDEX($E$2:$E$1800,MATCH(0,COUNTIF($F$1:F89,$E$2:$E$1800),0)),NA())</f>
        <v>#N/A</v>
      </c>
      <c r="G90" t="e">
        <v>#N/A</v>
      </c>
      <c r="I90" t="str" cm="1">
        <f t="array" ref="I90">IFERROR(INDEX(Month_1!$B$4:$B$250,MATCH(0,COUNTIF($I$1:I89,Month_1!$B$4:$B$250),0)),"")</f>
        <v/>
      </c>
      <c r="J90" t="e" cm="1">
        <f t="array" ref="J90">IFERROR(INDEX($I$2:$I$1800,MATCH(0,COUNTIF($J$1:J89,$I$2:$I$1800),0)),NA())</f>
        <v>#N/A</v>
      </c>
      <c r="K90" t="e">
        <v>#N/A</v>
      </c>
    </row>
    <row r="91" spans="5:11">
      <c r="E91" t="str" cm="1">
        <f t="array" ref="E91">IFERROR(INDEX(Month_1!$D$4:$D$250,MATCH(0,COUNTIF($E$1:E90,Month_1!$D$4:$D$250),0)),"")</f>
        <v/>
      </c>
      <c r="F91" t="e" cm="1">
        <f t="array" ref="F91">IFERROR(INDEX($E$2:$E$1800,MATCH(0,COUNTIF($F$1:F90,$E$2:$E$1800),0)),NA())</f>
        <v>#N/A</v>
      </c>
      <c r="G91" t="e">
        <v>#N/A</v>
      </c>
      <c r="I91" t="str" cm="1">
        <f t="array" ref="I91">IFERROR(INDEX(Month_1!$B$4:$B$250,MATCH(0,COUNTIF($I$1:I90,Month_1!$B$4:$B$250),0)),"")</f>
        <v/>
      </c>
      <c r="J91" t="e" cm="1">
        <f t="array" ref="J91">IFERROR(INDEX($I$2:$I$1800,MATCH(0,COUNTIF($J$1:J90,$I$2:$I$1800),0)),NA())</f>
        <v>#N/A</v>
      </c>
      <c r="K91" t="e">
        <v>#N/A</v>
      </c>
    </row>
    <row r="92" spans="5:11">
      <c r="E92" t="str" cm="1">
        <f t="array" ref="E92">IFERROR(INDEX(Month_1!$D$4:$D$250,MATCH(0,COUNTIF($E$1:E91,Month_1!$D$4:$D$250),0)),"")</f>
        <v/>
      </c>
      <c r="F92" t="e" cm="1">
        <f t="array" ref="F92">IFERROR(INDEX($E$2:$E$1800,MATCH(0,COUNTIF($F$1:F91,$E$2:$E$1800),0)),NA())</f>
        <v>#N/A</v>
      </c>
      <c r="G92" t="e">
        <v>#N/A</v>
      </c>
      <c r="I92" t="str" cm="1">
        <f t="array" ref="I92">IFERROR(INDEX(Month_1!$B$4:$B$250,MATCH(0,COUNTIF($I$1:I91,Month_1!$B$4:$B$250),0)),"")</f>
        <v/>
      </c>
      <c r="J92" t="e" cm="1">
        <f t="array" ref="J92">IFERROR(INDEX($I$2:$I$1800,MATCH(0,COUNTIF($J$1:J91,$I$2:$I$1800),0)),NA())</f>
        <v>#N/A</v>
      </c>
      <c r="K92" t="e">
        <v>#N/A</v>
      </c>
    </row>
    <row r="93" spans="5:11">
      <c r="E93" t="str" cm="1">
        <f t="array" ref="E93">IFERROR(INDEX(Month_1!$D$4:$D$250,MATCH(0,COUNTIF($E$1:E92,Month_1!$D$4:$D$250),0)),"")</f>
        <v/>
      </c>
      <c r="F93" t="e" cm="1">
        <f t="array" ref="F93">IFERROR(INDEX($E$2:$E$1800,MATCH(0,COUNTIF($F$1:F92,$E$2:$E$1800),0)),NA())</f>
        <v>#N/A</v>
      </c>
      <c r="G93" t="e">
        <v>#N/A</v>
      </c>
      <c r="I93" t="str" cm="1">
        <f t="array" ref="I93">IFERROR(INDEX(Month_1!$B$4:$B$250,MATCH(0,COUNTIF($I$1:I92,Month_1!$B$4:$B$250),0)),"")</f>
        <v/>
      </c>
      <c r="J93" t="e" cm="1">
        <f t="array" ref="J93">IFERROR(INDEX($I$2:$I$1800,MATCH(0,COUNTIF($J$1:J92,$I$2:$I$1800),0)),NA())</f>
        <v>#N/A</v>
      </c>
      <c r="K93" t="e">
        <v>#N/A</v>
      </c>
    </row>
    <row r="94" spans="5:11">
      <c r="E94" t="str" cm="1">
        <f t="array" ref="E94">IFERROR(INDEX(Month_1!$D$4:$D$250,MATCH(0,COUNTIF($E$1:E93,Month_1!$D$4:$D$250),0)),"")</f>
        <v/>
      </c>
      <c r="F94" t="e" cm="1">
        <f t="array" ref="F94">IFERROR(INDEX($E$2:$E$1800,MATCH(0,COUNTIF($F$1:F93,$E$2:$E$1800),0)),NA())</f>
        <v>#N/A</v>
      </c>
      <c r="G94" t="e">
        <v>#N/A</v>
      </c>
      <c r="I94" t="str" cm="1">
        <f t="array" ref="I94">IFERROR(INDEX(Month_1!$B$4:$B$250,MATCH(0,COUNTIF($I$1:I93,Month_1!$B$4:$B$250),0)),"")</f>
        <v/>
      </c>
      <c r="J94" t="e" cm="1">
        <f t="array" ref="J94">IFERROR(INDEX($I$2:$I$1800,MATCH(0,COUNTIF($J$1:J93,$I$2:$I$1800),0)),NA())</f>
        <v>#N/A</v>
      </c>
      <c r="K94" t="e">
        <v>#N/A</v>
      </c>
    </row>
    <row r="95" spans="5:11">
      <c r="E95" t="str" cm="1">
        <f t="array" ref="E95">IFERROR(INDEX(Month_1!$D$4:$D$250,MATCH(0,COUNTIF($E$1:E94,Month_1!$D$4:$D$250),0)),"")</f>
        <v/>
      </c>
      <c r="F95" t="e" cm="1">
        <f t="array" ref="F95">IFERROR(INDEX($E$2:$E$1800,MATCH(0,COUNTIF($F$1:F94,$E$2:$E$1800),0)),NA())</f>
        <v>#N/A</v>
      </c>
      <c r="G95" t="e">
        <v>#N/A</v>
      </c>
      <c r="I95" t="str" cm="1">
        <f t="array" ref="I95">IFERROR(INDEX(Month_1!$B$4:$B$250,MATCH(0,COUNTIF($I$1:I94,Month_1!$B$4:$B$250),0)),"")</f>
        <v/>
      </c>
      <c r="J95" t="e" cm="1">
        <f t="array" ref="J95">IFERROR(INDEX($I$2:$I$1800,MATCH(0,COUNTIF($J$1:J94,$I$2:$I$1800),0)),NA())</f>
        <v>#N/A</v>
      </c>
      <c r="K95" t="e">
        <v>#N/A</v>
      </c>
    </row>
    <row r="96" spans="5:11">
      <c r="E96" t="str" cm="1">
        <f t="array" ref="E96">IFERROR(INDEX(Month_1!$D$4:$D$250,MATCH(0,COUNTIF($E$1:E95,Month_1!$D$4:$D$250),0)),"")</f>
        <v/>
      </c>
      <c r="F96" t="e" cm="1">
        <f t="array" ref="F96">IFERROR(INDEX($E$2:$E$1800,MATCH(0,COUNTIF($F$1:F95,$E$2:$E$1800),0)),NA())</f>
        <v>#N/A</v>
      </c>
      <c r="G96" t="e">
        <v>#N/A</v>
      </c>
      <c r="I96" t="str" cm="1">
        <f t="array" ref="I96">IFERROR(INDEX(Month_1!$B$4:$B$250,MATCH(0,COUNTIF($I$1:I95,Month_1!$B$4:$B$250),0)),"")</f>
        <v/>
      </c>
      <c r="J96" t="e" cm="1">
        <f t="array" ref="J96">IFERROR(INDEX($I$2:$I$1800,MATCH(0,COUNTIF($J$1:J95,$I$2:$I$1800),0)),NA())</f>
        <v>#N/A</v>
      </c>
      <c r="K96" t="e">
        <v>#N/A</v>
      </c>
    </row>
    <row r="97" spans="5:11">
      <c r="E97" t="str" cm="1">
        <f t="array" ref="E97">IFERROR(INDEX(Month_1!$D$4:$D$250,MATCH(0,COUNTIF($E$1:E96,Month_1!$D$4:$D$250),0)),"")</f>
        <v/>
      </c>
      <c r="F97" t="e" cm="1">
        <f t="array" ref="F97">IFERROR(INDEX($E$2:$E$1800,MATCH(0,COUNTIF($F$1:F96,$E$2:$E$1800),0)),NA())</f>
        <v>#N/A</v>
      </c>
      <c r="G97" t="e">
        <v>#N/A</v>
      </c>
      <c r="I97" t="str" cm="1">
        <f t="array" ref="I97">IFERROR(INDEX(Month_1!$B$4:$B$250,MATCH(0,COUNTIF($I$1:I96,Month_1!$B$4:$B$250),0)),"")</f>
        <v/>
      </c>
      <c r="J97" t="e" cm="1">
        <f t="array" ref="J97">IFERROR(INDEX($I$2:$I$1800,MATCH(0,COUNTIF($J$1:J96,$I$2:$I$1800),0)),NA())</f>
        <v>#N/A</v>
      </c>
      <c r="K97" t="e">
        <v>#N/A</v>
      </c>
    </row>
    <row r="98" spans="5:11">
      <c r="E98" t="str" cm="1">
        <f t="array" ref="E98">IFERROR(INDEX(Month_1!$D$4:$D$250,MATCH(0,COUNTIF($E$1:E97,Month_1!$D$4:$D$250),0)),"")</f>
        <v/>
      </c>
      <c r="F98" t="e" cm="1">
        <f t="array" ref="F98">IFERROR(INDEX($E$2:$E$1800,MATCH(0,COUNTIF($F$1:F97,$E$2:$E$1800),0)),NA())</f>
        <v>#N/A</v>
      </c>
      <c r="G98" t="e">
        <v>#N/A</v>
      </c>
      <c r="I98" t="str" cm="1">
        <f t="array" ref="I98">IFERROR(INDEX(Month_1!$B$4:$B$250,MATCH(0,COUNTIF($I$1:I97,Month_1!$B$4:$B$250),0)),"")</f>
        <v/>
      </c>
      <c r="J98" t="e" cm="1">
        <f t="array" ref="J98">IFERROR(INDEX($I$2:$I$1800,MATCH(0,COUNTIF($J$1:J97,$I$2:$I$1800),0)),NA())</f>
        <v>#N/A</v>
      </c>
      <c r="K98" t="e">
        <v>#N/A</v>
      </c>
    </row>
    <row r="99" spans="5:11">
      <c r="E99" t="str" cm="1">
        <f t="array" ref="E99">IFERROR(INDEX(Month_1!$D$4:$D$250,MATCH(0,COUNTIF($E$1:E98,Month_1!$D$4:$D$250),0)),"")</f>
        <v/>
      </c>
      <c r="F99" t="e" cm="1">
        <f t="array" ref="F99">IFERROR(INDEX($E$2:$E$1800,MATCH(0,COUNTIF($F$1:F98,$E$2:$E$1800),0)),NA())</f>
        <v>#N/A</v>
      </c>
      <c r="G99" t="e">
        <v>#N/A</v>
      </c>
      <c r="I99" t="str" cm="1">
        <f t="array" ref="I99">IFERROR(INDEX(Month_1!$B$4:$B$250,MATCH(0,COUNTIF($I$1:I98,Month_1!$B$4:$B$250),0)),"")</f>
        <v/>
      </c>
      <c r="J99" t="e" cm="1">
        <f t="array" ref="J99">IFERROR(INDEX($I$2:$I$1800,MATCH(0,COUNTIF($J$1:J98,$I$2:$I$1800),0)),NA())</f>
        <v>#N/A</v>
      </c>
      <c r="K99" t="e">
        <v>#N/A</v>
      </c>
    </row>
    <row r="100" spans="5:11">
      <c r="E100" t="str" cm="1">
        <f t="array" ref="E100">IFERROR(INDEX(Month_1!$D$4:$D$250,MATCH(0,COUNTIF($E$1:E99,Month_1!$D$4:$D$250),0)),"")</f>
        <v/>
      </c>
      <c r="F100" t="e" cm="1">
        <f t="array" ref="F100">IFERROR(INDEX($E$2:$E$1800,MATCH(0,COUNTIF($F$1:F99,$E$2:$E$1800),0)),NA())</f>
        <v>#N/A</v>
      </c>
      <c r="G100" t="e">
        <v>#N/A</v>
      </c>
      <c r="I100" t="str" cm="1">
        <f t="array" ref="I100">IFERROR(INDEX(Month_1!$B$4:$B$250,MATCH(0,COUNTIF($I$1:I99,Month_1!$B$4:$B$250),0)),"")</f>
        <v/>
      </c>
      <c r="J100" t="e" cm="1">
        <f t="array" ref="J100">IFERROR(INDEX($I$2:$I$1800,MATCH(0,COUNTIF($J$1:J99,$I$2:$I$1800),0)),NA())</f>
        <v>#N/A</v>
      </c>
      <c r="K100" t="e">
        <v>#N/A</v>
      </c>
    </row>
    <row r="101" spans="5:11">
      <c r="E101" t="str" cm="1">
        <f t="array" ref="E101">IFERROR(INDEX(Month_1!$D$4:$D$250,MATCH(0,COUNTIF($E$1:E100,Month_1!$D$4:$D$250),0)),"")</f>
        <v/>
      </c>
      <c r="F101" t="e" cm="1">
        <f t="array" ref="F101">IFERROR(INDEX($E$2:$E$1800,MATCH(0,COUNTIF($F$1:F100,$E$2:$E$1800),0)),NA())</f>
        <v>#N/A</v>
      </c>
      <c r="G101" t="e">
        <v>#N/A</v>
      </c>
      <c r="I101" t="str" cm="1">
        <f t="array" ref="I101">IFERROR(INDEX(Month_1!$B$4:$B$250,MATCH(0,COUNTIF($I$1:I100,Month_1!$B$4:$B$250),0)),"")</f>
        <v/>
      </c>
      <c r="J101" t="e" cm="1">
        <f t="array" ref="J101">IFERROR(INDEX($I$2:$I$1800,MATCH(0,COUNTIF($J$1:J100,$I$2:$I$1800),0)),NA())</f>
        <v>#N/A</v>
      </c>
      <c r="K101" t="e">
        <v>#N/A</v>
      </c>
    </row>
    <row r="102" spans="5:11">
      <c r="E102" t="str" cm="1">
        <f t="array" ref="E102">IFERROR(INDEX(Month_1!$D$4:$D$250,MATCH(0,COUNTIF($E$1:E101,Month_1!$D$4:$D$250),0)),"")</f>
        <v/>
      </c>
      <c r="F102" t="e" cm="1">
        <f t="array" ref="F102">IFERROR(INDEX($E$2:$E$1800,MATCH(0,COUNTIF($F$1:F101,$E$2:$E$1800),0)),NA())</f>
        <v>#N/A</v>
      </c>
      <c r="G102" t="e">
        <v>#N/A</v>
      </c>
      <c r="I102" t="str" cm="1">
        <f t="array" ref="I102">IFERROR(INDEX(Month_1!$B$4:$B$250,MATCH(0,COUNTIF($I$1:I101,Month_1!$B$4:$B$250),0)),"")</f>
        <v/>
      </c>
      <c r="J102" t="e" cm="1">
        <f t="array" ref="J102">IFERROR(INDEX($I$2:$I$1800,MATCH(0,COUNTIF($J$1:J101,$I$2:$I$1800),0)),NA())</f>
        <v>#N/A</v>
      </c>
      <c r="K102" t="e">
        <v>#N/A</v>
      </c>
    </row>
    <row r="103" spans="5:11">
      <c r="E103" t="str" cm="1">
        <f t="array" ref="E103">IFERROR(INDEX(Month_1!$D$4:$D$250,MATCH(0,COUNTIF($E$1:E102,Month_1!$D$4:$D$250),0)),"")</f>
        <v/>
      </c>
      <c r="F103" t="e" cm="1">
        <f t="array" ref="F103">IFERROR(INDEX($E$2:$E$1800,MATCH(0,COUNTIF($F$1:F102,$E$2:$E$1800),0)),NA())</f>
        <v>#N/A</v>
      </c>
      <c r="G103" t="e">
        <v>#N/A</v>
      </c>
      <c r="I103" t="str" cm="1">
        <f t="array" ref="I103">IFERROR(INDEX(Month_1!$B$4:$B$250,MATCH(0,COUNTIF($I$1:I102,Month_1!$B$4:$B$250),0)),"")</f>
        <v/>
      </c>
      <c r="J103" t="e" cm="1">
        <f t="array" ref="J103">IFERROR(INDEX($I$2:$I$1800,MATCH(0,COUNTIF($J$1:J102,$I$2:$I$1800),0)),NA())</f>
        <v>#N/A</v>
      </c>
      <c r="K103" t="e">
        <v>#N/A</v>
      </c>
    </row>
    <row r="104" spans="5:11">
      <c r="E104" t="str" cm="1">
        <f t="array" ref="E104">IFERROR(INDEX(Month_1!$D$4:$D$250,MATCH(0,COUNTIF($E$1:E103,Month_1!$D$4:$D$250),0)),"")</f>
        <v/>
      </c>
      <c r="F104" t="e" cm="1">
        <f t="array" ref="F104">IFERROR(INDEX($E$2:$E$1800,MATCH(0,COUNTIF($F$1:F103,$E$2:$E$1800),0)),NA())</f>
        <v>#N/A</v>
      </c>
      <c r="G104" t="e">
        <v>#N/A</v>
      </c>
      <c r="I104" t="str" cm="1">
        <f t="array" ref="I104">IFERROR(INDEX(Month_1!$B$4:$B$250,MATCH(0,COUNTIF($I$1:I103,Month_1!$B$4:$B$250),0)),"")</f>
        <v/>
      </c>
      <c r="J104" t="e" cm="1">
        <f t="array" ref="J104">IFERROR(INDEX($I$2:$I$1800,MATCH(0,COUNTIF($J$1:J103,$I$2:$I$1800),0)),NA())</f>
        <v>#N/A</v>
      </c>
      <c r="K104" t="e">
        <v>#N/A</v>
      </c>
    </row>
    <row r="105" spans="5:11">
      <c r="E105" t="str" cm="1">
        <f t="array" ref="E105">IFERROR(INDEX(Month_1!$D$4:$D$250,MATCH(0,COUNTIF($E$1:E104,Month_1!$D$4:$D$250),0)),"")</f>
        <v/>
      </c>
      <c r="F105" t="e" cm="1">
        <f t="array" ref="F105">IFERROR(INDEX($E$2:$E$1800,MATCH(0,COUNTIF($F$1:F104,$E$2:$E$1800),0)),NA())</f>
        <v>#N/A</v>
      </c>
      <c r="G105" t="e">
        <v>#N/A</v>
      </c>
      <c r="I105" t="str" cm="1">
        <f t="array" ref="I105">IFERROR(INDEX(Month_1!$B$4:$B$250,MATCH(0,COUNTIF($I$1:I104,Month_1!$B$4:$B$250),0)),"")</f>
        <v/>
      </c>
      <c r="J105" t="e" cm="1">
        <f t="array" ref="J105">IFERROR(INDEX($I$2:$I$1800,MATCH(0,COUNTIF($J$1:J104,$I$2:$I$1800),0)),NA())</f>
        <v>#N/A</v>
      </c>
      <c r="K105" t="e">
        <v>#N/A</v>
      </c>
    </row>
    <row r="106" spans="5:11">
      <c r="E106" t="str" cm="1">
        <f t="array" ref="E106">IFERROR(INDEX(Month_1!$D$4:$D$250,MATCH(0,COUNTIF($E$1:E105,Month_1!$D$4:$D$250),0)),"")</f>
        <v/>
      </c>
      <c r="F106" t="e" cm="1">
        <f t="array" ref="F106">IFERROR(INDEX($E$2:$E$1800,MATCH(0,COUNTIF($F$1:F105,$E$2:$E$1800),0)),NA())</f>
        <v>#N/A</v>
      </c>
      <c r="G106" t="e">
        <v>#N/A</v>
      </c>
      <c r="I106" t="str" cm="1">
        <f t="array" ref="I106">IFERROR(INDEX(Month_1!$B$4:$B$250,MATCH(0,COUNTIF($I$1:I105,Month_1!$B$4:$B$250),0)),"")</f>
        <v/>
      </c>
      <c r="J106" t="e" cm="1">
        <f t="array" ref="J106">IFERROR(INDEX($I$2:$I$1800,MATCH(0,COUNTIF($J$1:J105,$I$2:$I$1800),0)),NA())</f>
        <v>#N/A</v>
      </c>
      <c r="K106" t="e">
        <v>#N/A</v>
      </c>
    </row>
    <row r="107" spans="5:11">
      <c r="E107" t="str" cm="1">
        <f t="array" ref="E107">IFERROR(INDEX(Month_1!$D$4:$D$250,MATCH(0,COUNTIF($E$1:E106,Month_1!$D$4:$D$250),0)),"")</f>
        <v/>
      </c>
      <c r="F107" t="e" cm="1">
        <f t="array" ref="F107">IFERROR(INDEX($E$2:$E$1800,MATCH(0,COUNTIF($F$1:F106,$E$2:$E$1800),0)),NA())</f>
        <v>#N/A</v>
      </c>
      <c r="G107" t="e">
        <v>#N/A</v>
      </c>
      <c r="I107" t="str" cm="1">
        <f t="array" ref="I107">IFERROR(INDEX(Month_1!$B$4:$B$250,MATCH(0,COUNTIF($I$1:I106,Month_1!$B$4:$B$250),0)),"")</f>
        <v/>
      </c>
      <c r="J107" t="e" cm="1">
        <f t="array" ref="J107">IFERROR(INDEX($I$2:$I$1800,MATCH(0,COUNTIF($J$1:J106,$I$2:$I$1800),0)),NA())</f>
        <v>#N/A</v>
      </c>
      <c r="K107" t="e">
        <v>#N/A</v>
      </c>
    </row>
    <row r="108" spans="5:11">
      <c r="E108" t="str" cm="1">
        <f t="array" ref="E108">IFERROR(INDEX(Month_1!$D$4:$D$250,MATCH(0,COUNTIF($E$1:E107,Month_1!$D$4:$D$250),0)),"")</f>
        <v/>
      </c>
      <c r="F108" t="e" cm="1">
        <f t="array" ref="F108">IFERROR(INDEX($E$2:$E$1800,MATCH(0,COUNTIF($F$1:F107,$E$2:$E$1800),0)),NA())</f>
        <v>#N/A</v>
      </c>
      <c r="G108" t="e">
        <v>#N/A</v>
      </c>
      <c r="I108" t="str" cm="1">
        <f t="array" ref="I108">IFERROR(INDEX(Month_1!$B$4:$B$250,MATCH(0,COUNTIF($I$1:I107,Month_1!$B$4:$B$250),0)),"")</f>
        <v/>
      </c>
      <c r="J108" t="e" cm="1">
        <f t="array" ref="J108">IFERROR(INDEX($I$2:$I$1800,MATCH(0,COUNTIF($J$1:J107,$I$2:$I$1800),0)),NA())</f>
        <v>#N/A</v>
      </c>
      <c r="K108" t="e">
        <v>#N/A</v>
      </c>
    </row>
    <row r="109" spans="5:11">
      <c r="E109" t="str" cm="1">
        <f t="array" ref="E109">IFERROR(INDEX(Month_1!$D$4:$D$250,MATCH(0,COUNTIF($E$1:E108,Month_1!$D$4:$D$250),0)),"")</f>
        <v/>
      </c>
      <c r="F109" t="e" cm="1">
        <f t="array" ref="F109">IFERROR(INDEX($E$2:$E$1800,MATCH(0,COUNTIF($F$1:F108,$E$2:$E$1800),0)),NA())</f>
        <v>#N/A</v>
      </c>
      <c r="G109" t="e">
        <v>#N/A</v>
      </c>
      <c r="I109" t="str" cm="1">
        <f t="array" ref="I109">IFERROR(INDEX(Month_1!$B$4:$B$250,MATCH(0,COUNTIF($I$1:I108,Month_1!$B$4:$B$250),0)),"")</f>
        <v/>
      </c>
      <c r="J109" t="e" cm="1">
        <f t="array" ref="J109">IFERROR(INDEX($I$2:$I$1800,MATCH(0,COUNTIF($J$1:J108,$I$2:$I$1800),0)),NA())</f>
        <v>#N/A</v>
      </c>
      <c r="K109" t="e">
        <v>#N/A</v>
      </c>
    </row>
    <row r="110" spans="5:11">
      <c r="E110" t="str" cm="1">
        <f t="array" ref="E110">IFERROR(INDEX(Month_1!$D$4:$D$250,MATCH(0,COUNTIF($E$1:E109,Month_1!$D$4:$D$250),0)),"")</f>
        <v/>
      </c>
      <c r="F110" t="e" cm="1">
        <f t="array" ref="F110">IFERROR(INDEX($E$2:$E$1800,MATCH(0,COUNTIF($F$1:F109,$E$2:$E$1800),0)),NA())</f>
        <v>#N/A</v>
      </c>
      <c r="G110" t="e">
        <v>#N/A</v>
      </c>
      <c r="I110" t="str" cm="1">
        <f t="array" ref="I110">IFERROR(INDEX(Month_1!$B$4:$B$250,MATCH(0,COUNTIF($I$1:I109,Month_1!$B$4:$B$250),0)),"")</f>
        <v/>
      </c>
      <c r="J110" t="e" cm="1">
        <f t="array" ref="J110">IFERROR(INDEX($I$2:$I$1800,MATCH(0,COUNTIF($J$1:J109,$I$2:$I$1800),0)),NA())</f>
        <v>#N/A</v>
      </c>
      <c r="K110" t="e">
        <v>#N/A</v>
      </c>
    </row>
    <row r="111" spans="5:11">
      <c r="E111" t="str" cm="1">
        <f t="array" ref="E111">IFERROR(INDEX(Month_1!$D$4:$D$250,MATCH(0,COUNTIF($E$1:E110,Month_1!$D$4:$D$250),0)),"")</f>
        <v/>
      </c>
      <c r="F111" t="e" cm="1">
        <f t="array" ref="F111">IFERROR(INDEX($E$2:$E$1800,MATCH(0,COUNTIF($F$1:F110,$E$2:$E$1800),0)),NA())</f>
        <v>#N/A</v>
      </c>
      <c r="G111" t="e">
        <v>#N/A</v>
      </c>
      <c r="I111" t="str" cm="1">
        <f t="array" ref="I111">IFERROR(INDEX(Month_1!$B$4:$B$250,MATCH(0,COUNTIF($I$1:I110,Month_1!$B$4:$B$250),0)),"")</f>
        <v/>
      </c>
      <c r="J111" t="e" cm="1">
        <f t="array" ref="J111">IFERROR(INDEX($I$2:$I$1800,MATCH(0,COUNTIF($J$1:J110,$I$2:$I$1800),0)),NA())</f>
        <v>#N/A</v>
      </c>
      <c r="K111" t="e">
        <v>#N/A</v>
      </c>
    </row>
    <row r="112" spans="5:11">
      <c r="E112" t="str" cm="1">
        <f t="array" ref="E112">IFERROR(INDEX(Month_1!$D$4:$D$250,MATCH(0,COUNTIF($E$1:E111,Month_1!$D$4:$D$250),0)),"")</f>
        <v/>
      </c>
      <c r="F112" t="e" cm="1">
        <f t="array" ref="F112">IFERROR(INDEX($E$2:$E$1800,MATCH(0,COUNTIF($F$1:F111,$E$2:$E$1800),0)),NA())</f>
        <v>#N/A</v>
      </c>
      <c r="G112" t="e">
        <v>#N/A</v>
      </c>
      <c r="I112" t="str" cm="1">
        <f t="array" ref="I112">IFERROR(INDEX(Month_1!$B$4:$B$250,MATCH(0,COUNTIF($I$1:I111,Month_1!$B$4:$B$250),0)),"")</f>
        <v/>
      </c>
      <c r="J112" t="e" cm="1">
        <f t="array" ref="J112">IFERROR(INDEX($I$2:$I$1800,MATCH(0,COUNTIF($J$1:J111,$I$2:$I$1800),0)),NA())</f>
        <v>#N/A</v>
      </c>
      <c r="K112" t="e">
        <v>#N/A</v>
      </c>
    </row>
    <row r="113" spans="5:11">
      <c r="E113" t="str" cm="1">
        <f t="array" ref="E113">IFERROR(INDEX(Month_1!$D$4:$D$250,MATCH(0,COUNTIF($E$1:E112,Month_1!$D$4:$D$250),0)),"")</f>
        <v/>
      </c>
      <c r="F113" t="e" cm="1">
        <f t="array" ref="F113">IFERROR(INDEX($E$2:$E$1800,MATCH(0,COUNTIF($F$1:F112,$E$2:$E$1800),0)),NA())</f>
        <v>#N/A</v>
      </c>
      <c r="G113" t="e">
        <v>#N/A</v>
      </c>
      <c r="I113" t="str" cm="1">
        <f t="array" ref="I113">IFERROR(INDEX(Month_1!$B$4:$B$250,MATCH(0,COUNTIF($I$1:I112,Month_1!$B$4:$B$250),0)),"")</f>
        <v/>
      </c>
      <c r="J113" t="e" cm="1">
        <f t="array" ref="J113">IFERROR(INDEX($I$2:$I$1800,MATCH(0,COUNTIF($J$1:J112,$I$2:$I$1800),0)),NA())</f>
        <v>#N/A</v>
      </c>
      <c r="K113" t="e">
        <v>#N/A</v>
      </c>
    </row>
    <row r="114" spans="5:11">
      <c r="E114" t="str" cm="1">
        <f t="array" ref="E114">IFERROR(INDEX(Month_1!$D$4:$D$250,MATCH(0,COUNTIF($E$1:E113,Month_1!$D$4:$D$250),0)),"")</f>
        <v/>
      </c>
      <c r="F114" t="e" cm="1">
        <f t="array" ref="F114">IFERROR(INDEX($E$2:$E$1800,MATCH(0,COUNTIF($F$1:F113,$E$2:$E$1800),0)),NA())</f>
        <v>#N/A</v>
      </c>
      <c r="G114" t="e">
        <v>#N/A</v>
      </c>
      <c r="I114" t="str" cm="1">
        <f t="array" ref="I114">IFERROR(INDEX(Month_1!$B$4:$B$250,MATCH(0,COUNTIF($I$1:I113,Month_1!$B$4:$B$250),0)),"")</f>
        <v/>
      </c>
      <c r="J114" t="e" cm="1">
        <f t="array" ref="J114">IFERROR(INDEX($I$2:$I$1800,MATCH(0,COUNTIF($J$1:J113,$I$2:$I$1800),0)),NA())</f>
        <v>#N/A</v>
      </c>
      <c r="K114" t="e">
        <v>#N/A</v>
      </c>
    </row>
    <row r="115" spans="5:11">
      <c r="E115" t="str" cm="1">
        <f t="array" ref="E115">IFERROR(INDEX(Month_1!$D$4:$D$250,MATCH(0,COUNTIF($E$1:E114,Month_1!$D$4:$D$250),0)),"")</f>
        <v/>
      </c>
      <c r="F115" t="e" cm="1">
        <f t="array" ref="F115">IFERROR(INDEX($E$2:$E$1800,MATCH(0,COUNTIF($F$1:F114,$E$2:$E$1800),0)),NA())</f>
        <v>#N/A</v>
      </c>
      <c r="G115" t="e">
        <v>#N/A</v>
      </c>
      <c r="I115" t="str" cm="1">
        <f t="array" ref="I115">IFERROR(INDEX(Month_1!$B$4:$B$250,MATCH(0,COUNTIF($I$1:I114,Month_1!$B$4:$B$250),0)),"")</f>
        <v/>
      </c>
      <c r="J115" t="e" cm="1">
        <f t="array" ref="J115">IFERROR(INDEX($I$2:$I$1800,MATCH(0,COUNTIF($J$1:J114,$I$2:$I$1800),0)),NA())</f>
        <v>#N/A</v>
      </c>
      <c r="K115" t="e">
        <v>#N/A</v>
      </c>
    </row>
    <row r="116" spans="5:11">
      <c r="E116" t="str" cm="1">
        <f t="array" ref="E116">IFERROR(INDEX(Month_1!$D$4:$D$250,MATCH(0,COUNTIF($E$1:E115,Month_1!$D$4:$D$250),0)),"")</f>
        <v/>
      </c>
      <c r="F116" t="e" cm="1">
        <f t="array" ref="F116">IFERROR(INDEX($E$2:$E$1800,MATCH(0,COUNTIF($F$1:F115,$E$2:$E$1800),0)),NA())</f>
        <v>#N/A</v>
      </c>
      <c r="G116" t="e">
        <v>#N/A</v>
      </c>
      <c r="I116" t="str" cm="1">
        <f t="array" ref="I116">IFERROR(INDEX(Month_1!$B$4:$B$250,MATCH(0,COUNTIF($I$1:I115,Month_1!$B$4:$B$250),0)),"")</f>
        <v/>
      </c>
      <c r="J116" t="e" cm="1">
        <f t="array" ref="J116">IFERROR(INDEX($I$2:$I$1800,MATCH(0,COUNTIF($J$1:J115,$I$2:$I$1800),0)),NA())</f>
        <v>#N/A</v>
      </c>
      <c r="K116" t="e">
        <v>#N/A</v>
      </c>
    </row>
    <row r="117" spans="5:11">
      <c r="E117" t="str" cm="1">
        <f t="array" ref="E117">IFERROR(INDEX(Month_1!$D$4:$D$250,MATCH(0,COUNTIF($E$1:E116,Month_1!$D$4:$D$250),0)),"")</f>
        <v/>
      </c>
      <c r="F117" t="e" cm="1">
        <f t="array" ref="F117">IFERROR(INDEX($E$2:$E$1800,MATCH(0,COUNTIF($F$1:F116,$E$2:$E$1800),0)),NA())</f>
        <v>#N/A</v>
      </c>
      <c r="G117" t="e">
        <v>#N/A</v>
      </c>
      <c r="I117" t="str" cm="1">
        <f t="array" ref="I117">IFERROR(INDEX(Month_1!$B$4:$B$250,MATCH(0,COUNTIF($I$1:I116,Month_1!$B$4:$B$250),0)),"")</f>
        <v/>
      </c>
      <c r="J117" t="e" cm="1">
        <f t="array" ref="J117">IFERROR(INDEX($I$2:$I$1800,MATCH(0,COUNTIF($J$1:J116,$I$2:$I$1800),0)),NA())</f>
        <v>#N/A</v>
      </c>
      <c r="K117" t="e">
        <v>#N/A</v>
      </c>
    </row>
    <row r="118" spans="5:11">
      <c r="E118" t="str" cm="1">
        <f t="array" ref="E118">IFERROR(INDEX(Month_1!$D$4:$D$250,MATCH(0,COUNTIF($E$1:E117,Month_1!$D$4:$D$250),0)),"")</f>
        <v/>
      </c>
      <c r="F118" t="e" cm="1">
        <f t="array" ref="F118">IFERROR(INDEX($E$2:$E$1800,MATCH(0,COUNTIF($F$1:F117,$E$2:$E$1800),0)),NA())</f>
        <v>#N/A</v>
      </c>
      <c r="G118" t="e">
        <v>#N/A</v>
      </c>
      <c r="I118" t="str" cm="1">
        <f t="array" ref="I118">IFERROR(INDEX(Month_1!$B$4:$B$250,MATCH(0,COUNTIF($I$1:I117,Month_1!$B$4:$B$250),0)),"")</f>
        <v/>
      </c>
      <c r="J118" t="e" cm="1">
        <f t="array" ref="J118">IFERROR(INDEX($I$2:$I$1800,MATCH(0,COUNTIF($J$1:J117,$I$2:$I$1800),0)),NA())</f>
        <v>#N/A</v>
      </c>
      <c r="K118" t="e">
        <v>#N/A</v>
      </c>
    </row>
    <row r="119" spans="5:11">
      <c r="E119" t="str" cm="1">
        <f t="array" ref="E119">IFERROR(INDEX(Month_1!$D$4:$D$250,MATCH(0,COUNTIF($E$1:E118,Month_1!$D$4:$D$250),0)),"")</f>
        <v/>
      </c>
      <c r="F119" t="e" cm="1">
        <f t="array" ref="F119">IFERROR(INDEX($E$2:$E$1800,MATCH(0,COUNTIF($F$1:F118,$E$2:$E$1800),0)),NA())</f>
        <v>#N/A</v>
      </c>
      <c r="G119" t="e">
        <v>#N/A</v>
      </c>
      <c r="I119" t="str" cm="1">
        <f t="array" ref="I119">IFERROR(INDEX(Month_1!$B$4:$B$250,MATCH(0,COUNTIF($I$1:I118,Month_1!$B$4:$B$250),0)),"")</f>
        <v/>
      </c>
      <c r="J119" t="e" cm="1">
        <f t="array" ref="J119">IFERROR(INDEX($I$2:$I$1800,MATCH(0,COUNTIF($J$1:J118,$I$2:$I$1800),0)),NA())</f>
        <v>#N/A</v>
      </c>
      <c r="K119" t="e">
        <v>#N/A</v>
      </c>
    </row>
    <row r="120" spans="5:11">
      <c r="E120" t="str" cm="1">
        <f t="array" ref="E120">IFERROR(INDEX(Month_1!$D$4:$D$250,MATCH(0,COUNTIF($E$1:E119,Month_1!$D$4:$D$250),0)),"")</f>
        <v/>
      </c>
      <c r="F120" t="e" cm="1">
        <f t="array" ref="F120">IFERROR(INDEX($E$2:$E$1800,MATCH(0,COUNTIF($F$1:F119,$E$2:$E$1800),0)),NA())</f>
        <v>#N/A</v>
      </c>
      <c r="G120" t="e">
        <v>#N/A</v>
      </c>
      <c r="I120" t="str" cm="1">
        <f t="array" ref="I120">IFERROR(INDEX(Month_1!$B$4:$B$250,MATCH(0,COUNTIF($I$1:I119,Month_1!$B$4:$B$250),0)),"")</f>
        <v/>
      </c>
      <c r="J120" t="e" cm="1">
        <f t="array" ref="J120">IFERROR(INDEX($I$2:$I$1800,MATCH(0,COUNTIF($J$1:J119,$I$2:$I$1800),0)),NA())</f>
        <v>#N/A</v>
      </c>
      <c r="K120" t="e">
        <v>#N/A</v>
      </c>
    </row>
    <row r="121" spans="5:11">
      <c r="E121" t="str" cm="1">
        <f t="array" ref="E121">IFERROR(INDEX(Month_1!$D$4:$D$250,MATCH(0,COUNTIF($E$1:E120,Month_1!$D$4:$D$250),0)),"")</f>
        <v/>
      </c>
      <c r="F121" t="e" cm="1">
        <f t="array" ref="F121">IFERROR(INDEX($E$2:$E$1800,MATCH(0,COUNTIF($F$1:F120,$E$2:$E$1800),0)),NA())</f>
        <v>#N/A</v>
      </c>
      <c r="G121" t="e">
        <v>#N/A</v>
      </c>
      <c r="I121" t="str" cm="1">
        <f t="array" ref="I121">IFERROR(INDEX(Month_1!$B$4:$B$250,MATCH(0,COUNTIF($I$1:I120,Month_1!$B$4:$B$250),0)),"")</f>
        <v/>
      </c>
      <c r="J121" t="e" cm="1">
        <f t="array" ref="J121">IFERROR(INDEX($I$2:$I$1800,MATCH(0,COUNTIF($J$1:J120,$I$2:$I$1800),0)),NA())</f>
        <v>#N/A</v>
      </c>
      <c r="K121" t="e">
        <v>#N/A</v>
      </c>
    </row>
    <row r="122" spans="5:11">
      <c r="E122" t="str" cm="1">
        <f t="array" ref="E122">IFERROR(INDEX(Month_1!$D$4:$D$250,MATCH(0,COUNTIF($E$1:E121,Month_1!$D$4:$D$250),0)),"")</f>
        <v/>
      </c>
      <c r="F122" t="e" cm="1">
        <f t="array" ref="F122">IFERROR(INDEX($E$2:$E$1800,MATCH(0,COUNTIF($F$1:F121,$E$2:$E$1800),0)),NA())</f>
        <v>#N/A</v>
      </c>
      <c r="G122" t="e">
        <v>#N/A</v>
      </c>
      <c r="I122" t="str" cm="1">
        <f t="array" ref="I122">IFERROR(INDEX(Month_1!$B$4:$B$250,MATCH(0,COUNTIF($I$1:I121,Month_1!$B$4:$B$250),0)),"")</f>
        <v/>
      </c>
      <c r="J122" t="e" cm="1">
        <f t="array" ref="J122">IFERROR(INDEX($I$2:$I$1800,MATCH(0,COUNTIF($J$1:J121,$I$2:$I$1800),0)),NA())</f>
        <v>#N/A</v>
      </c>
      <c r="K122" t="e">
        <v>#N/A</v>
      </c>
    </row>
    <row r="123" spans="5:11">
      <c r="E123" t="str" cm="1">
        <f t="array" ref="E123">IFERROR(INDEX(Month_1!$D$4:$D$250,MATCH(0,COUNTIF($E$1:E122,Month_1!$D$4:$D$250),0)),"")</f>
        <v/>
      </c>
      <c r="F123" t="e" cm="1">
        <f t="array" ref="F123">IFERROR(INDEX($E$2:$E$1800,MATCH(0,COUNTIF($F$1:F122,$E$2:$E$1800),0)),NA())</f>
        <v>#N/A</v>
      </c>
      <c r="G123" t="e">
        <v>#N/A</v>
      </c>
      <c r="I123" t="str" cm="1">
        <f t="array" ref="I123">IFERROR(INDEX(Month_1!$B$4:$B$250,MATCH(0,COUNTIF($I$1:I122,Month_1!$B$4:$B$250),0)),"")</f>
        <v/>
      </c>
      <c r="J123" t="e" cm="1">
        <f t="array" ref="J123">IFERROR(INDEX($I$2:$I$1800,MATCH(0,COUNTIF($J$1:J122,$I$2:$I$1800),0)),NA())</f>
        <v>#N/A</v>
      </c>
      <c r="K123" t="e">
        <v>#N/A</v>
      </c>
    </row>
    <row r="124" spans="5:11">
      <c r="E124" t="str" cm="1">
        <f t="array" ref="E124">IFERROR(INDEX(Month_1!$D$4:$D$250,MATCH(0,COUNTIF($E$1:E123,Month_1!$D$4:$D$250),0)),"")</f>
        <v/>
      </c>
      <c r="F124" t="e" cm="1">
        <f t="array" ref="F124">IFERROR(INDEX($E$2:$E$1800,MATCH(0,COUNTIF($F$1:F123,$E$2:$E$1800),0)),NA())</f>
        <v>#N/A</v>
      </c>
      <c r="G124" t="e">
        <v>#N/A</v>
      </c>
      <c r="I124" t="str" cm="1">
        <f t="array" ref="I124">IFERROR(INDEX(Month_1!$B$4:$B$250,MATCH(0,COUNTIF($I$1:I123,Month_1!$B$4:$B$250),0)),"")</f>
        <v/>
      </c>
      <c r="J124" t="e" cm="1">
        <f t="array" ref="J124">IFERROR(INDEX($I$2:$I$1800,MATCH(0,COUNTIF($J$1:J123,$I$2:$I$1800),0)),NA())</f>
        <v>#N/A</v>
      </c>
      <c r="K124" t="e">
        <v>#N/A</v>
      </c>
    </row>
    <row r="125" spans="5:11">
      <c r="E125" t="str" cm="1">
        <f t="array" ref="E125">IFERROR(INDEX(Month_1!$D$4:$D$250,MATCH(0,COUNTIF($E$1:E124,Month_1!$D$4:$D$250),0)),"")</f>
        <v/>
      </c>
      <c r="F125" t="e" cm="1">
        <f t="array" ref="F125">IFERROR(INDEX($E$2:$E$1800,MATCH(0,COUNTIF($F$1:F124,$E$2:$E$1800),0)),NA())</f>
        <v>#N/A</v>
      </c>
      <c r="G125" t="e">
        <v>#N/A</v>
      </c>
      <c r="I125" t="str" cm="1">
        <f t="array" ref="I125">IFERROR(INDEX(Month_1!$B$4:$B$250,MATCH(0,COUNTIF($I$1:I124,Month_1!$B$4:$B$250),0)),"")</f>
        <v/>
      </c>
      <c r="J125" t="e" cm="1">
        <f t="array" ref="J125">IFERROR(INDEX($I$2:$I$1800,MATCH(0,COUNTIF($J$1:J124,$I$2:$I$1800),0)),NA())</f>
        <v>#N/A</v>
      </c>
      <c r="K125" t="e">
        <v>#N/A</v>
      </c>
    </row>
    <row r="126" spans="5:11">
      <c r="E126" t="str" cm="1">
        <f t="array" ref="E126">IFERROR(INDEX(Month_1!$D$4:$D$250,MATCH(0,COUNTIF($E$1:E125,Month_1!$D$4:$D$250),0)),"")</f>
        <v/>
      </c>
      <c r="F126" t="e" cm="1">
        <f t="array" ref="F126">IFERROR(INDEX($E$2:$E$1800,MATCH(0,COUNTIF($F$1:F125,$E$2:$E$1800),0)),NA())</f>
        <v>#N/A</v>
      </c>
      <c r="G126" t="e">
        <v>#N/A</v>
      </c>
      <c r="I126" t="str" cm="1">
        <f t="array" ref="I126">IFERROR(INDEX(Month_1!$B$4:$B$250,MATCH(0,COUNTIF($I$1:I125,Month_1!$B$4:$B$250),0)),"")</f>
        <v/>
      </c>
      <c r="J126" t="e" cm="1">
        <f t="array" ref="J126">IFERROR(INDEX($I$2:$I$1800,MATCH(0,COUNTIF($J$1:J125,$I$2:$I$1800),0)),NA())</f>
        <v>#N/A</v>
      </c>
      <c r="K126" t="e">
        <v>#N/A</v>
      </c>
    </row>
    <row r="127" spans="5:11">
      <c r="E127" t="str" cm="1">
        <f t="array" ref="E127">IFERROR(INDEX(Month_1!$D$4:$D$250,MATCH(0,COUNTIF($E$1:E126,Month_1!$D$4:$D$250),0)),"")</f>
        <v/>
      </c>
      <c r="F127" t="e" cm="1">
        <f t="array" ref="F127">IFERROR(INDEX($E$2:$E$1800,MATCH(0,COUNTIF($F$1:F126,$E$2:$E$1800),0)),NA())</f>
        <v>#N/A</v>
      </c>
      <c r="G127" t="e">
        <v>#N/A</v>
      </c>
      <c r="I127" t="str" cm="1">
        <f t="array" ref="I127">IFERROR(INDEX(Month_1!$B$4:$B$250,MATCH(0,COUNTIF($I$1:I126,Month_1!$B$4:$B$250),0)),"")</f>
        <v/>
      </c>
      <c r="J127" t="e" cm="1">
        <f t="array" ref="J127">IFERROR(INDEX($I$2:$I$1800,MATCH(0,COUNTIF($J$1:J126,$I$2:$I$1800),0)),NA())</f>
        <v>#N/A</v>
      </c>
      <c r="K127" t="e">
        <v>#N/A</v>
      </c>
    </row>
    <row r="128" spans="5:11">
      <c r="E128" t="str" cm="1">
        <f t="array" ref="E128">IFERROR(INDEX(Month_1!$D$4:$D$250,MATCH(0,COUNTIF($E$1:E127,Month_1!$D$4:$D$250),0)),"")</f>
        <v/>
      </c>
      <c r="F128" t="e" cm="1">
        <f t="array" ref="F128">IFERROR(INDEX($E$2:$E$1800,MATCH(0,COUNTIF($F$1:F127,$E$2:$E$1800),0)),NA())</f>
        <v>#N/A</v>
      </c>
      <c r="G128" t="e">
        <v>#N/A</v>
      </c>
      <c r="I128" t="str" cm="1">
        <f t="array" ref="I128">IFERROR(INDEX(Month_1!$B$4:$B$250,MATCH(0,COUNTIF($I$1:I127,Month_1!$B$4:$B$250),0)),"")</f>
        <v/>
      </c>
      <c r="J128" t="e" cm="1">
        <f t="array" ref="J128">IFERROR(INDEX($I$2:$I$1800,MATCH(0,COUNTIF($J$1:J127,$I$2:$I$1800),0)),NA())</f>
        <v>#N/A</v>
      </c>
      <c r="K128" t="e">
        <v>#N/A</v>
      </c>
    </row>
    <row r="129" spans="5:11">
      <c r="E129" t="str" cm="1">
        <f t="array" ref="E129">IFERROR(INDEX(Month_1!$D$4:$D$250,MATCH(0,COUNTIF($E$1:E128,Month_1!$D$4:$D$250),0)),"")</f>
        <v/>
      </c>
      <c r="F129" t="e" cm="1">
        <f t="array" ref="F129">IFERROR(INDEX($E$2:$E$1800,MATCH(0,COUNTIF($F$1:F128,$E$2:$E$1800),0)),NA())</f>
        <v>#N/A</v>
      </c>
      <c r="G129" t="e">
        <v>#N/A</v>
      </c>
      <c r="I129" t="str" cm="1">
        <f t="array" ref="I129">IFERROR(INDEX(Month_1!$B$4:$B$250,MATCH(0,COUNTIF($I$1:I128,Month_1!$B$4:$B$250),0)),"")</f>
        <v/>
      </c>
      <c r="J129" t="e" cm="1">
        <f t="array" ref="J129">IFERROR(INDEX($I$2:$I$1800,MATCH(0,COUNTIF($J$1:J128,$I$2:$I$1800),0)),NA())</f>
        <v>#N/A</v>
      </c>
      <c r="K129" t="e">
        <v>#N/A</v>
      </c>
    </row>
    <row r="130" spans="5:11">
      <c r="E130" t="str" cm="1">
        <f t="array" ref="E130">IFERROR(INDEX(Month_1!$D$4:$D$250,MATCH(0,COUNTIF($E$1:E129,Month_1!$D$4:$D$250),0)),"")</f>
        <v/>
      </c>
      <c r="F130" t="e" cm="1">
        <f t="array" ref="F130">IFERROR(INDEX($E$2:$E$1800,MATCH(0,COUNTIF($F$1:F129,$E$2:$E$1800),0)),NA())</f>
        <v>#N/A</v>
      </c>
      <c r="G130" t="e">
        <v>#N/A</v>
      </c>
      <c r="I130" t="str" cm="1">
        <f t="array" ref="I130">IFERROR(INDEX(Month_1!$B$4:$B$250,MATCH(0,COUNTIF($I$1:I129,Month_1!$B$4:$B$250),0)),"")</f>
        <v/>
      </c>
      <c r="J130" t="e" cm="1">
        <f t="array" ref="J130">IFERROR(INDEX($I$2:$I$1800,MATCH(0,COUNTIF($J$1:J129,$I$2:$I$1800),0)),NA())</f>
        <v>#N/A</v>
      </c>
      <c r="K130" t="e">
        <v>#N/A</v>
      </c>
    </row>
    <row r="131" spans="5:11">
      <c r="E131" t="str" cm="1">
        <f t="array" ref="E131">IFERROR(INDEX(Month_1!$D$4:$D$250,MATCH(0,COUNTIF($E$1:E130,Month_1!$D$4:$D$250),0)),"")</f>
        <v/>
      </c>
      <c r="F131" t="e" cm="1">
        <f t="array" ref="F131">IFERROR(INDEX($E$2:$E$1800,MATCH(0,COUNTIF($F$1:F130,$E$2:$E$1800),0)),NA())</f>
        <v>#N/A</v>
      </c>
      <c r="G131" t="e">
        <v>#N/A</v>
      </c>
      <c r="I131" t="str" cm="1">
        <f t="array" ref="I131">IFERROR(INDEX(Month_1!$B$4:$B$250,MATCH(0,COUNTIF($I$1:I130,Month_1!$B$4:$B$250),0)),"")</f>
        <v/>
      </c>
      <c r="J131" t="e" cm="1">
        <f t="array" ref="J131">IFERROR(INDEX($I$2:$I$1800,MATCH(0,COUNTIF($J$1:J130,$I$2:$I$1800),0)),NA())</f>
        <v>#N/A</v>
      </c>
      <c r="K131" t="e">
        <v>#N/A</v>
      </c>
    </row>
    <row r="132" spans="5:11">
      <c r="E132" t="str" cm="1">
        <f t="array" ref="E132">IFERROR(INDEX(Month_1!$D$4:$D$250,MATCH(0,COUNTIF($E$1:E131,Month_1!$D$4:$D$250),0)),"")</f>
        <v/>
      </c>
      <c r="F132" t="e" cm="1">
        <f t="array" ref="F132">IFERROR(INDEX($E$2:$E$1800,MATCH(0,COUNTIF($F$1:F131,$E$2:$E$1800),0)),NA())</f>
        <v>#N/A</v>
      </c>
      <c r="G132" t="e">
        <v>#N/A</v>
      </c>
      <c r="I132" t="str" cm="1">
        <f t="array" ref="I132">IFERROR(INDEX(Month_1!$B$4:$B$250,MATCH(0,COUNTIF($I$1:I131,Month_1!$B$4:$B$250),0)),"")</f>
        <v/>
      </c>
      <c r="J132" t="e" cm="1">
        <f t="array" ref="J132">IFERROR(INDEX($I$2:$I$1800,MATCH(0,COUNTIF($J$1:J131,$I$2:$I$1800),0)),NA())</f>
        <v>#N/A</v>
      </c>
      <c r="K132" t="e">
        <v>#N/A</v>
      </c>
    </row>
    <row r="133" spans="5:11">
      <c r="E133" t="str" cm="1">
        <f t="array" ref="E133">IFERROR(INDEX(Month_1!$D$4:$D$250,MATCH(0,COUNTIF($E$1:E132,Month_1!$D$4:$D$250),0)),"")</f>
        <v/>
      </c>
      <c r="F133" t="e" cm="1">
        <f t="array" ref="F133">IFERROR(INDEX($E$2:$E$1800,MATCH(0,COUNTIF($F$1:F132,$E$2:$E$1800),0)),NA())</f>
        <v>#N/A</v>
      </c>
      <c r="G133" t="e">
        <v>#N/A</v>
      </c>
      <c r="I133" t="str" cm="1">
        <f t="array" ref="I133">IFERROR(INDEX(Month_1!$B$4:$B$250,MATCH(0,COUNTIF($I$1:I132,Month_1!$B$4:$B$250),0)),"")</f>
        <v/>
      </c>
      <c r="J133" t="e" cm="1">
        <f t="array" ref="J133">IFERROR(INDEX($I$2:$I$1800,MATCH(0,COUNTIF($J$1:J132,$I$2:$I$1800),0)),NA())</f>
        <v>#N/A</v>
      </c>
      <c r="K133" t="e">
        <v>#N/A</v>
      </c>
    </row>
    <row r="134" spans="5:11">
      <c r="E134" t="str" cm="1">
        <f t="array" ref="E134">IFERROR(INDEX(Month_1!$D$4:$D$250,MATCH(0,COUNTIF($E$1:E133,Month_1!$D$4:$D$250),0)),"")</f>
        <v/>
      </c>
      <c r="F134" t="e" cm="1">
        <f t="array" ref="F134">IFERROR(INDEX($E$2:$E$1800,MATCH(0,COUNTIF($F$1:F133,$E$2:$E$1800),0)),NA())</f>
        <v>#N/A</v>
      </c>
      <c r="G134" t="e">
        <v>#N/A</v>
      </c>
      <c r="I134" t="str" cm="1">
        <f t="array" ref="I134">IFERROR(INDEX(Month_1!$B$4:$B$250,MATCH(0,COUNTIF($I$1:I133,Month_1!$B$4:$B$250),0)),"")</f>
        <v/>
      </c>
      <c r="J134" t="e" cm="1">
        <f t="array" ref="J134">IFERROR(INDEX($I$2:$I$1800,MATCH(0,COUNTIF($J$1:J133,$I$2:$I$1800),0)),NA())</f>
        <v>#N/A</v>
      </c>
      <c r="K134" t="e">
        <v>#N/A</v>
      </c>
    </row>
    <row r="135" spans="5:11">
      <c r="E135" t="str" cm="1">
        <f t="array" ref="E135">IFERROR(INDEX(Month_1!$D$4:$D$250,MATCH(0,COUNTIF($E$1:E134,Month_1!$D$4:$D$250),0)),"")</f>
        <v/>
      </c>
      <c r="F135" t="e" cm="1">
        <f t="array" ref="F135">IFERROR(INDEX($E$2:$E$1800,MATCH(0,COUNTIF($F$1:F134,$E$2:$E$1800),0)),NA())</f>
        <v>#N/A</v>
      </c>
      <c r="G135" t="e">
        <v>#N/A</v>
      </c>
      <c r="I135" t="str" cm="1">
        <f t="array" ref="I135">IFERROR(INDEX(Month_1!$B$4:$B$250,MATCH(0,COUNTIF($I$1:I134,Month_1!$B$4:$B$250),0)),"")</f>
        <v/>
      </c>
      <c r="J135" t="e" cm="1">
        <f t="array" ref="J135">IFERROR(INDEX($I$2:$I$1800,MATCH(0,COUNTIF($J$1:J134,$I$2:$I$1800),0)),NA())</f>
        <v>#N/A</v>
      </c>
      <c r="K135" t="e">
        <v>#N/A</v>
      </c>
    </row>
    <row r="136" spans="5:11">
      <c r="E136" t="str" cm="1">
        <f t="array" ref="E136">IFERROR(INDEX(Month_1!$D$4:$D$250,MATCH(0,COUNTIF($E$1:E135,Month_1!$D$4:$D$250),0)),"")</f>
        <v/>
      </c>
      <c r="F136" t="e" cm="1">
        <f t="array" ref="F136">IFERROR(INDEX($E$2:$E$1800,MATCH(0,COUNTIF($F$1:F135,$E$2:$E$1800),0)),NA())</f>
        <v>#N/A</v>
      </c>
      <c r="G136" t="e">
        <v>#N/A</v>
      </c>
      <c r="I136" t="str" cm="1">
        <f t="array" ref="I136">IFERROR(INDEX(Month_1!$B$4:$B$250,MATCH(0,COUNTIF($I$1:I135,Month_1!$B$4:$B$250),0)),"")</f>
        <v/>
      </c>
      <c r="J136" t="e" cm="1">
        <f t="array" ref="J136">IFERROR(INDEX($I$2:$I$1800,MATCH(0,COUNTIF($J$1:J135,$I$2:$I$1800),0)),NA())</f>
        <v>#N/A</v>
      </c>
      <c r="K136" t="e">
        <v>#N/A</v>
      </c>
    </row>
    <row r="137" spans="5:11">
      <c r="E137" t="str" cm="1">
        <f t="array" ref="E137">IFERROR(INDEX(Month_1!$D$4:$D$250,MATCH(0,COUNTIF($E$1:E136,Month_1!$D$4:$D$250),0)),"")</f>
        <v/>
      </c>
      <c r="F137" t="e" cm="1">
        <f t="array" ref="F137">IFERROR(INDEX($E$2:$E$1800,MATCH(0,COUNTIF($F$1:F136,$E$2:$E$1800),0)),NA())</f>
        <v>#N/A</v>
      </c>
      <c r="G137" t="e">
        <v>#N/A</v>
      </c>
      <c r="I137" t="str" cm="1">
        <f t="array" ref="I137">IFERROR(INDEX(Month_1!$B$4:$B$250,MATCH(0,COUNTIF($I$1:I136,Month_1!$B$4:$B$250),0)),"")</f>
        <v/>
      </c>
      <c r="J137" t="e" cm="1">
        <f t="array" ref="J137">IFERROR(INDEX($I$2:$I$1800,MATCH(0,COUNTIF($J$1:J136,$I$2:$I$1800),0)),NA())</f>
        <v>#N/A</v>
      </c>
      <c r="K137" t="e">
        <v>#N/A</v>
      </c>
    </row>
    <row r="138" spans="5:11">
      <c r="E138" t="str" cm="1">
        <f t="array" ref="E138">IFERROR(INDEX(Month_1!$D$4:$D$250,MATCH(0,COUNTIF($E$1:E137,Month_1!$D$4:$D$250),0)),"")</f>
        <v/>
      </c>
      <c r="F138" t="e" cm="1">
        <f t="array" ref="F138">IFERROR(INDEX($E$2:$E$1800,MATCH(0,COUNTIF($F$1:F137,$E$2:$E$1800),0)),NA())</f>
        <v>#N/A</v>
      </c>
      <c r="G138" t="e">
        <v>#N/A</v>
      </c>
      <c r="I138" t="str" cm="1">
        <f t="array" ref="I138">IFERROR(INDEX(Month_1!$B$4:$B$250,MATCH(0,COUNTIF($I$1:I137,Month_1!$B$4:$B$250),0)),"")</f>
        <v/>
      </c>
      <c r="J138" t="e" cm="1">
        <f t="array" ref="J138">IFERROR(INDEX($I$2:$I$1800,MATCH(0,COUNTIF($J$1:J137,$I$2:$I$1800),0)),NA())</f>
        <v>#N/A</v>
      </c>
      <c r="K138" t="e">
        <v>#N/A</v>
      </c>
    </row>
    <row r="139" spans="5:11">
      <c r="E139" t="str" cm="1">
        <f t="array" ref="E139">IFERROR(INDEX(Month_1!$D$4:$D$250,MATCH(0,COUNTIF($E$1:E138,Month_1!$D$4:$D$250),0)),"")</f>
        <v/>
      </c>
      <c r="F139" t="e" cm="1">
        <f t="array" ref="F139">IFERROR(INDEX($E$2:$E$1800,MATCH(0,COUNTIF($F$1:F138,$E$2:$E$1800),0)),NA())</f>
        <v>#N/A</v>
      </c>
      <c r="G139" t="e">
        <v>#N/A</v>
      </c>
      <c r="I139" t="str" cm="1">
        <f t="array" ref="I139">IFERROR(INDEX(Month_1!$B$4:$B$250,MATCH(0,COUNTIF($I$1:I138,Month_1!$B$4:$B$250),0)),"")</f>
        <v/>
      </c>
      <c r="J139" t="e" cm="1">
        <f t="array" ref="J139">IFERROR(INDEX($I$2:$I$1800,MATCH(0,COUNTIF($J$1:J138,$I$2:$I$1800),0)),NA())</f>
        <v>#N/A</v>
      </c>
      <c r="K139" t="e">
        <v>#N/A</v>
      </c>
    </row>
    <row r="140" spans="5:11">
      <c r="E140" t="str" cm="1">
        <f t="array" ref="E140">IFERROR(INDEX(Month_1!$D$4:$D$250,MATCH(0,COUNTIF($E$1:E139,Month_1!$D$4:$D$250),0)),"")</f>
        <v/>
      </c>
      <c r="F140" t="e" cm="1">
        <f t="array" ref="F140">IFERROR(INDEX($E$2:$E$1800,MATCH(0,COUNTIF($F$1:F139,$E$2:$E$1800),0)),NA())</f>
        <v>#N/A</v>
      </c>
      <c r="G140" t="e">
        <v>#N/A</v>
      </c>
      <c r="I140" t="str" cm="1">
        <f t="array" ref="I140">IFERROR(INDEX(Month_1!$B$4:$B$250,MATCH(0,COUNTIF($I$1:I139,Month_1!$B$4:$B$250),0)),"")</f>
        <v/>
      </c>
      <c r="J140" t="e" cm="1">
        <f t="array" ref="J140">IFERROR(INDEX($I$2:$I$1800,MATCH(0,COUNTIF($J$1:J139,$I$2:$I$1800),0)),NA())</f>
        <v>#N/A</v>
      </c>
      <c r="K140" t="e">
        <v>#N/A</v>
      </c>
    </row>
    <row r="141" spans="5:11">
      <c r="E141" t="str" cm="1">
        <f t="array" ref="E141">IFERROR(INDEX(Month_1!$D$4:$D$250,MATCH(0,COUNTIF($E$1:E140,Month_1!$D$4:$D$250),0)),"")</f>
        <v/>
      </c>
      <c r="F141" t="e" cm="1">
        <f t="array" ref="F141">IFERROR(INDEX($E$2:$E$1800,MATCH(0,COUNTIF($F$1:F140,$E$2:$E$1800),0)),NA())</f>
        <v>#N/A</v>
      </c>
      <c r="G141" t="e">
        <v>#N/A</v>
      </c>
      <c r="I141" t="str" cm="1">
        <f t="array" ref="I141">IFERROR(INDEX(Month_1!$B$4:$B$250,MATCH(0,COUNTIF($I$1:I140,Month_1!$B$4:$B$250),0)),"")</f>
        <v/>
      </c>
      <c r="J141" t="e" cm="1">
        <f t="array" ref="J141">IFERROR(INDEX($I$2:$I$1800,MATCH(0,COUNTIF($J$1:J140,$I$2:$I$1800),0)),NA())</f>
        <v>#N/A</v>
      </c>
      <c r="K141" t="e">
        <v>#N/A</v>
      </c>
    </row>
    <row r="142" spans="5:11">
      <c r="E142" t="str" cm="1">
        <f t="array" ref="E142">IFERROR(INDEX(Month_1!$D$4:$D$250,MATCH(0,COUNTIF($E$1:E141,Month_1!$D$4:$D$250),0)),"")</f>
        <v/>
      </c>
      <c r="F142" t="e" cm="1">
        <f t="array" ref="F142">IFERROR(INDEX($E$2:$E$1800,MATCH(0,COUNTIF($F$1:F141,$E$2:$E$1800),0)),NA())</f>
        <v>#N/A</v>
      </c>
      <c r="G142" t="e">
        <v>#N/A</v>
      </c>
      <c r="I142" t="str" cm="1">
        <f t="array" ref="I142">IFERROR(INDEX(Month_1!$B$4:$B$250,MATCH(0,COUNTIF($I$1:I141,Month_1!$B$4:$B$250),0)),"")</f>
        <v/>
      </c>
      <c r="J142" t="e" cm="1">
        <f t="array" ref="J142">IFERROR(INDEX($I$2:$I$1800,MATCH(0,COUNTIF($J$1:J141,$I$2:$I$1800),0)),NA())</f>
        <v>#N/A</v>
      </c>
      <c r="K142" t="e">
        <v>#N/A</v>
      </c>
    </row>
    <row r="143" spans="5:11">
      <c r="E143" t="str" cm="1">
        <f t="array" ref="E143">IFERROR(INDEX(Month_1!$D$4:$D$250,MATCH(0,COUNTIF($E$1:E142,Month_1!$D$4:$D$250),0)),"")</f>
        <v/>
      </c>
      <c r="F143" t="e" cm="1">
        <f t="array" ref="F143">IFERROR(INDEX($E$2:$E$1800,MATCH(0,COUNTIF($F$1:F142,$E$2:$E$1800),0)),NA())</f>
        <v>#N/A</v>
      </c>
      <c r="G143" t="e">
        <v>#N/A</v>
      </c>
      <c r="I143" t="str" cm="1">
        <f t="array" ref="I143">IFERROR(INDEX(Month_1!$B$4:$B$250,MATCH(0,COUNTIF($I$1:I142,Month_1!$B$4:$B$250),0)),"")</f>
        <v/>
      </c>
      <c r="J143" t="e" cm="1">
        <f t="array" ref="J143">IFERROR(INDEX($I$2:$I$1800,MATCH(0,COUNTIF($J$1:J142,$I$2:$I$1800),0)),NA())</f>
        <v>#N/A</v>
      </c>
      <c r="K143" t="e">
        <v>#N/A</v>
      </c>
    </row>
    <row r="144" spans="5:11">
      <c r="E144" t="str" cm="1">
        <f t="array" ref="E144">IFERROR(INDEX(Month_1!$D$4:$D$250,MATCH(0,COUNTIF($E$1:E143,Month_1!$D$4:$D$250),0)),"")</f>
        <v/>
      </c>
      <c r="F144" t="e" cm="1">
        <f t="array" ref="F144">IFERROR(INDEX($E$2:$E$1800,MATCH(0,COUNTIF($F$1:F143,$E$2:$E$1800),0)),NA())</f>
        <v>#N/A</v>
      </c>
      <c r="G144" t="e">
        <v>#N/A</v>
      </c>
      <c r="I144" t="str" cm="1">
        <f t="array" ref="I144">IFERROR(INDEX(Month_1!$B$4:$B$250,MATCH(0,COUNTIF($I$1:I143,Month_1!$B$4:$B$250),0)),"")</f>
        <v/>
      </c>
      <c r="J144" t="e" cm="1">
        <f t="array" ref="J144">IFERROR(INDEX($I$2:$I$1800,MATCH(0,COUNTIF($J$1:J143,$I$2:$I$1800),0)),NA())</f>
        <v>#N/A</v>
      </c>
      <c r="K144" t="e">
        <v>#N/A</v>
      </c>
    </row>
    <row r="145" spans="5:11">
      <c r="E145" t="str" cm="1">
        <f t="array" ref="E145">IFERROR(INDEX(Month_1!$D$4:$D$250,MATCH(0,COUNTIF($E$1:E144,Month_1!$D$4:$D$250),0)),"")</f>
        <v/>
      </c>
      <c r="F145" t="e" cm="1">
        <f t="array" ref="F145">IFERROR(INDEX($E$2:$E$1800,MATCH(0,COUNTIF($F$1:F144,$E$2:$E$1800),0)),NA())</f>
        <v>#N/A</v>
      </c>
      <c r="G145" t="e">
        <v>#N/A</v>
      </c>
      <c r="I145" t="str" cm="1">
        <f t="array" ref="I145">IFERROR(INDEX(Month_1!$B$4:$B$250,MATCH(0,COUNTIF($I$1:I144,Month_1!$B$4:$B$250),0)),"")</f>
        <v/>
      </c>
      <c r="J145" t="e" cm="1">
        <f t="array" ref="J145">IFERROR(INDEX($I$2:$I$1800,MATCH(0,COUNTIF($J$1:J144,$I$2:$I$1800),0)),NA())</f>
        <v>#N/A</v>
      </c>
      <c r="K145" t="e">
        <v>#N/A</v>
      </c>
    </row>
    <row r="146" spans="5:11">
      <c r="E146" t="str" cm="1">
        <f t="array" ref="E146">IFERROR(INDEX(Month_1!$D$4:$D$250,MATCH(0,COUNTIF($E$1:E145,Month_1!$D$4:$D$250),0)),"")</f>
        <v/>
      </c>
      <c r="F146" t="e" cm="1">
        <f t="array" ref="F146">IFERROR(INDEX($E$2:$E$1800,MATCH(0,COUNTIF($F$1:F145,$E$2:$E$1800),0)),NA())</f>
        <v>#N/A</v>
      </c>
      <c r="G146" t="e">
        <v>#N/A</v>
      </c>
      <c r="I146" t="str" cm="1">
        <f t="array" ref="I146">IFERROR(INDEX(Month_1!$B$4:$B$250,MATCH(0,COUNTIF($I$1:I145,Month_1!$B$4:$B$250),0)),"")</f>
        <v/>
      </c>
      <c r="J146" t="e" cm="1">
        <f t="array" ref="J146">IFERROR(INDEX($I$2:$I$1800,MATCH(0,COUNTIF($J$1:J145,$I$2:$I$1800),0)),NA())</f>
        <v>#N/A</v>
      </c>
      <c r="K146" t="e">
        <v>#N/A</v>
      </c>
    </row>
    <row r="147" spans="5:11">
      <c r="E147" t="str" cm="1">
        <f t="array" ref="E147">IFERROR(INDEX(Month_1!$D$4:$D$250,MATCH(0,COUNTIF($E$1:E146,Month_1!$D$4:$D$250),0)),"")</f>
        <v/>
      </c>
      <c r="F147" t="e" cm="1">
        <f t="array" ref="F147">IFERROR(INDEX($E$2:$E$1800,MATCH(0,COUNTIF($F$1:F146,$E$2:$E$1800),0)),NA())</f>
        <v>#N/A</v>
      </c>
      <c r="G147" t="e">
        <v>#N/A</v>
      </c>
      <c r="I147" t="str" cm="1">
        <f t="array" ref="I147">IFERROR(INDEX(Month_1!$B$4:$B$250,MATCH(0,COUNTIF($I$1:I146,Month_1!$B$4:$B$250),0)),"")</f>
        <v/>
      </c>
      <c r="J147" t="e" cm="1">
        <f t="array" ref="J147">IFERROR(INDEX($I$2:$I$1800,MATCH(0,COUNTIF($J$1:J146,$I$2:$I$1800),0)),NA())</f>
        <v>#N/A</v>
      </c>
      <c r="K147" t="e">
        <v>#N/A</v>
      </c>
    </row>
    <row r="148" spans="5:11">
      <c r="E148" t="str" cm="1">
        <f t="array" ref="E148">IFERROR(INDEX(Month_1!$D$4:$D$250,MATCH(0,COUNTIF($E$1:E147,Month_1!$D$4:$D$250),0)),"")</f>
        <v/>
      </c>
      <c r="F148" t="e" cm="1">
        <f t="array" ref="F148">IFERROR(INDEX($E$2:$E$1800,MATCH(0,COUNTIF($F$1:F147,$E$2:$E$1800),0)),NA())</f>
        <v>#N/A</v>
      </c>
      <c r="G148" t="e">
        <v>#N/A</v>
      </c>
      <c r="I148" t="str" cm="1">
        <f t="array" ref="I148">IFERROR(INDEX(Month_1!$B$4:$B$250,MATCH(0,COUNTIF($I$1:I147,Month_1!$B$4:$B$250),0)),"")</f>
        <v/>
      </c>
      <c r="J148" t="e" cm="1">
        <f t="array" ref="J148">IFERROR(INDEX($I$2:$I$1800,MATCH(0,COUNTIF($J$1:J147,$I$2:$I$1800),0)),NA())</f>
        <v>#N/A</v>
      </c>
      <c r="K148" t="e">
        <v>#N/A</v>
      </c>
    </row>
    <row r="149" spans="5:11">
      <c r="E149" t="str" cm="1">
        <f t="array" ref="E149">IFERROR(INDEX(Month_1!$D$4:$D$250,MATCH(0,COUNTIF($E$1:E148,Month_1!$D$4:$D$250),0)),"")</f>
        <v/>
      </c>
      <c r="F149" t="e" cm="1">
        <f t="array" ref="F149">IFERROR(INDEX($E$2:$E$1800,MATCH(0,COUNTIF($F$1:F148,$E$2:$E$1800),0)),NA())</f>
        <v>#N/A</v>
      </c>
      <c r="G149" t="e">
        <v>#N/A</v>
      </c>
      <c r="I149" t="str" cm="1">
        <f t="array" ref="I149">IFERROR(INDEX(Month_1!$B$4:$B$250,MATCH(0,COUNTIF($I$1:I148,Month_1!$B$4:$B$250),0)),"")</f>
        <v/>
      </c>
      <c r="J149" t="e" cm="1">
        <f t="array" ref="J149">IFERROR(INDEX($I$2:$I$1800,MATCH(0,COUNTIF($J$1:J148,$I$2:$I$1800),0)),NA())</f>
        <v>#N/A</v>
      </c>
      <c r="K149" t="e">
        <v>#N/A</v>
      </c>
    </row>
    <row r="150" spans="5:11">
      <c r="E150" t="str" cm="1">
        <f t="array" ref="E150">IFERROR(INDEX(Month_1!$D$4:$D$250,MATCH(0,COUNTIF($E$1:E149,Month_1!$D$4:$D$250),0)),"")</f>
        <v/>
      </c>
      <c r="F150" t="e" cm="1">
        <f t="array" ref="F150">IFERROR(INDEX($E$2:$E$1800,MATCH(0,COUNTIF($F$1:F149,$E$2:$E$1800),0)),NA())</f>
        <v>#N/A</v>
      </c>
      <c r="G150" t="e">
        <v>#N/A</v>
      </c>
      <c r="I150" t="str" cm="1">
        <f t="array" ref="I150">IFERROR(INDEX(Month_1!$B$4:$B$250,MATCH(0,COUNTIF($I$1:I149,Month_1!$B$4:$B$250),0)),"")</f>
        <v/>
      </c>
      <c r="J150" t="e" cm="1">
        <f t="array" ref="J150">IFERROR(INDEX($I$2:$I$1800,MATCH(0,COUNTIF($J$1:J149,$I$2:$I$1800),0)),NA())</f>
        <v>#N/A</v>
      </c>
      <c r="K150" t="e">
        <v>#N/A</v>
      </c>
    </row>
    <row r="151" spans="5:11">
      <c r="E151" cm="1">
        <f t="array" ref="E151">IFERROR(INDEX(Month_2!$D$4:$D$250,MATCH(0,COUNTIF($E$150:E150,Month_2!$D$4:$D$250),0)),"")</f>
        <v>0</v>
      </c>
      <c r="F151" t="e" cm="1">
        <f t="array" ref="F151">IFERROR(INDEX($E$2:$E$1800,MATCH(0,COUNTIF($F$1:F150,$E$2:$E$1800),0)),NA())</f>
        <v>#N/A</v>
      </c>
      <c r="G151" t="e">
        <v>#N/A</v>
      </c>
      <c r="I151" cm="1">
        <f t="array" ref="I151">IFERROR(INDEX(Month_2!$B$4:$B$250,MATCH(0,COUNTIF($I$150:I150,Month_2!$B$4:$B$250),0)),"")</f>
        <v>0</v>
      </c>
      <c r="J151" t="e" cm="1">
        <f t="array" ref="J151">IFERROR(INDEX($I$2:$I$1800,MATCH(0,COUNTIF($J$1:J150,$I$2:$I$1800),0)),NA())</f>
        <v>#N/A</v>
      </c>
      <c r="K151" t="e">
        <v>#N/A</v>
      </c>
    </row>
    <row r="152" spans="5:11">
      <c r="E152" t="str" cm="1">
        <f t="array" ref="E152">IFERROR(INDEX(Month_2!$D$4:$D$250,MATCH(0,COUNTIF($E$150:E151,Month_2!$D$4:$D$250),0)),"")</f>
        <v/>
      </c>
      <c r="F152" t="e" cm="1">
        <f t="array" ref="F152">IFERROR(INDEX($E$2:$E$1800,MATCH(0,COUNTIF($F$1:F151,$E$2:$E$1800),0)),NA())</f>
        <v>#N/A</v>
      </c>
      <c r="G152" t="e">
        <v>#N/A</v>
      </c>
      <c r="I152" t="str" cm="1">
        <f t="array" ref="I152">IFERROR(INDEX(Month_2!$B$4:$B$250,MATCH(0,COUNTIF($I$150:I151,Month_2!$B$4:$B$250),0)),"")</f>
        <v/>
      </c>
      <c r="J152" t="e" cm="1">
        <f t="array" ref="J152">IFERROR(INDEX($I$2:$I$1800,MATCH(0,COUNTIF($J$1:J151,$I$2:$I$1800),0)),NA())</f>
        <v>#N/A</v>
      </c>
      <c r="K152" t="e">
        <v>#N/A</v>
      </c>
    </row>
    <row r="153" spans="5:11">
      <c r="E153" t="str" cm="1">
        <f t="array" ref="E153">IFERROR(INDEX(Month_2!$D$4:$D$250,MATCH(0,COUNTIF($E$150:E152,Month_2!$D$4:$D$250),0)),"")</f>
        <v/>
      </c>
      <c r="F153" t="e" cm="1">
        <f t="array" ref="F153">IFERROR(INDEX($E$2:$E$1800,MATCH(0,COUNTIF($F$1:F152,$E$2:$E$1800),0)),NA())</f>
        <v>#N/A</v>
      </c>
      <c r="G153" t="e">
        <v>#N/A</v>
      </c>
      <c r="I153" t="str" cm="1">
        <f t="array" ref="I153">IFERROR(INDEX(Month_2!$B$4:$B$250,MATCH(0,COUNTIF($I$150:I152,Month_2!$B$4:$B$250),0)),"")</f>
        <v/>
      </c>
      <c r="J153" t="e" cm="1">
        <f t="array" ref="J153">IFERROR(INDEX($I$2:$I$1800,MATCH(0,COUNTIF($J$1:J152,$I$2:$I$1800),0)),NA())</f>
        <v>#N/A</v>
      </c>
      <c r="K153" t="e">
        <v>#N/A</v>
      </c>
    </row>
    <row r="154" spans="5:11">
      <c r="E154" t="str" cm="1">
        <f t="array" ref="E154">IFERROR(INDEX(Month_2!$D$4:$D$250,MATCH(0,COUNTIF($E$150:E153,Month_2!$D$4:$D$250),0)),"")</f>
        <v/>
      </c>
      <c r="F154" t="e" cm="1">
        <f t="array" ref="F154">IFERROR(INDEX($E$2:$E$1800,MATCH(0,COUNTIF($F$1:F153,$E$2:$E$1800),0)),NA())</f>
        <v>#N/A</v>
      </c>
      <c r="G154" t="e">
        <v>#N/A</v>
      </c>
      <c r="I154" t="str" cm="1">
        <f t="array" ref="I154">IFERROR(INDEX(Month_2!$B$4:$B$250,MATCH(0,COUNTIF($I$150:I153,Month_2!$B$4:$B$250),0)),"")</f>
        <v/>
      </c>
      <c r="J154" t="e" cm="1">
        <f t="array" ref="J154">IFERROR(INDEX($I$2:$I$1800,MATCH(0,COUNTIF($J$1:J153,$I$2:$I$1800),0)),NA())</f>
        <v>#N/A</v>
      </c>
      <c r="K154" t="e">
        <v>#N/A</v>
      </c>
    </row>
    <row r="155" spans="5:11">
      <c r="E155" t="str" cm="1">
        <f t="array" ref="E155">IFERROR(INDEX(Month_2!$D$4:$D$250,MATCH(0,COUNTIF($E$150:E154,Month_2!$D$4:$D$250),0)),"")</f>
        <v/>
      </c>
      <c r="F155" t="e" cm="1">
        <f t="array" ref="F155">IFERROR(INDEX($E$2:$E$1800,MATCH(0,COUNTIF($F$1:F154,$E$2:$E$1800),0)),NA())</f>
        <v>#N/A</v>
      </c>
      <c r="G155" t="e">
        <v>#N/A</v>
      </c>
      <c r="I155" t="str" cm="1">
        <f t="array" ref="I155">IFERROR(INDEX(Month_2!$B$4:$B$250,MATCH(0,COUNTIF($I$150:I154,Month_2!$B$4:$B$250),0)),"")</f>
        <v/>
      </c>
      <c r="J155" t="e" cm="1">
        <f t="array" ref="J155">IFERROR(INDEX($I$2:$I$1800,MATCH(0,COUNTIF($J$1:J154,$I$2:$I$1800),0)),NA())</f>
        <v>#N/A</v>
      </c>
      <c r="K155" t="e">
        <v>#N/A</v>
      </c>
    </row>
    <row r="156" spans="5:11">
      <c r="E156" t="str" cm="1">
        <f t="array" ref="E156">IFERROR(INDEX(Month_2!$D$4:$D$250,MATCH(0,COUNTIF($E$150:E155,Month_2!$D$4:$D$250),0)),"")</f>
        <v/>
      </c>
      <c r="F156" t="e" cm="1">
        <f t="array" ref="F156">IFERROR(INDEX($E$2:$E$1800,MATCH(0,COUNTIF($F$1:F155,$E$2:$E$1800),0)),NA())</f>
        <v>#N/A</v>
      </c>
      <c r="G156" t="e">
        <v>#N/A</v>
      </c>
      <c r="I156" t="str" cm="1">
        <f t="array" ref="I156">IFERROR(INDEX(Month_2!$B$4:$B$250,MATCH(0,COUNTIF($I$150:I155,Month_2!$B$4:$B$250),0)),"")</f>
        <v/>
      </c>
      <c r="J156" t="e" cm="1">
        <f t="array" ref="J156">IFERROR(INDEX($I$2:$I$1800,MATCH(0,COUNTIF($J$1:J155,$I$2:$I$1800),0)),NA())</f>
        <v>#N/A</v>
      </c>
      <c r="K156" t="e">
        <v>#N/A</v>
      </c>
    </row>
    <row r="157" spans="5:11">
      <c r="E157" t="str" cm="1">
        <f t="array" ref="E157">IFERROR(INDEX(Month_2!$D$4:$D$250,MATCH(0,COUNTIF($E$150:E156,Month_2!$D$4:$D$250),0)),"")</f>
        <v/>
      </c>
      <c r="F157" t="e" cm="1">
        <f t="array" ref="F157">IFERROR(INDEX($E$2:$E$1800,MATCH(0,COUNTIF($F$1:F156,$E$2:$E$1800),0)),NA())</f>
        <v>#N/A</v>
      </c>
      <c r="G157" t="e">
        <v>#N/A</v>
      </c>
      <c r="I157" t="str" cm="1">
        <f t="array" ref="I157">IFERROR(INDEX(Month_2!$B$4:$B$250,MATCH(0,COUNTIF($I$150:I156,Month_2!$B$4:$B$250),0)),"")</f>
        <v/>
      </c>
      <c r="J157" t="e" cm="1">
        <f t="array" ref="J157">IFERROR(INDEX($I$2:$I$1800,MATCH(0,COUNTIF($J$1:J156,$I$2:$I$1800),0)),NA())</f>
        <v>#N/A</v>
      </c>
      <c r="K157" t="e">
        <v>#N/A</v>
      </c>
    </row>
    <row r="158" spans="5:11">
      <c r="E158" t="str" cm="1">
        <f t="array" ref="E158">IFERROR(INDEX(Month_2!$D$4:$D$250,MATCH(0,COUNTIF($E$150:E157,Month_2!$D$4:$D$250),0)),"")</f>
        <v/>
      </c>
      <c r="F158" t="e" cm="1">
        <f t="array" ref="F158">IFERROR(INDEX($E$2:$E$1800,MATCH(0,COUNTIF($F$1:F157,$E$2:$E$1800),0)),NA())</f>
        <v>#N/A</v>
      </c>
      <c r="G158" t="e">
        <v>#N/A</v>
      </c>
      <c r="I158" t="str" cm="1">
        <f t="array" ref="I158">IFERROR(INDEX(Month_2!$B$4:$B$250,MATCH(0,COUNTIF($I$150:I157,Month_2!$B$4:$B$250),0)),"")</f>
        <v/>
      </c>
      <c r="J158" t="e" cm="1">
        <f t="array" ref="J158">IFERROR(INDEX($I$2:$I$1800,MATCH(0,COUNTIF($J$1:J157,$I$2:$I$1800),0)),NA())</f>
        <v>#N/A</v>
      </c>
      <c r="K158" t="e">
        <v>#N/A</v>
      </c>
    </row>
    <row r="159" spans="5:11">
      <c r="E159" t="str" cm="1">
        <f t="array" ref="E159">IFERROR(INDEX(Month_2!$D$4:$D$250,MATCH(0,COUNTIF($E$150:E158,Month_2!$D$4:$D$250),0)),"")</f>
        <v/>
      </c>
      <c r="F159" t="e" cm="1">
        <f t="array" ref="F159">IFERROR(INDEX($E$2:$E$1800,MATCH(0,COUNTIF($F$1:F158,$E$2:$E$1800),0)),NA())</f>
        <v>#N/A</v>
      </c>
      <c r="G159" t="e">
        <v>#N/A</v>
      </c>
      <c r="I159" t="str" cm="1">
        <f t="array" ref="I159">IFERROR(INDEX(Month_2!$B$4:$B$250,MATCH(0,COUNTIF($I$150:I158,Month_2!$B$4:$B$250),0)),"")</f>
        <v/>
      </c>
      <c r="J159" t="e" cm="1">
        <f t="array" ref="J159">IFERROR(INDEX($I$2:$I$1800,MATCH(0,COUNTIF($J$1:J158,$I$2:$I$1800),0)),NA())</f>
        <v>#N/A</v>
      </c>
      <c r="K159" t="e">
        <v>#N/A</v>
      </c>
    </row>
    <row r="160" spans="5:11">
      <c r="E160" t="str" cm="1">
        <f t="array" ref="E160">IFERROR(INDEX(Month_2!$D$4:$D$250,MATCH(0,COUNTIF($E$150:E159,Month_2!$D$4:$D$250),0)),"")</f>
        <v/>
      </c>
      <c r="F160" t="e" cm="1">
        <f t="array" ref="F160">IFERROR(INDEX($E$2:$E$1800,MATCH(0,COUNTIF($F$1:F159,$E$2:$E$1800),0)),NA())</f>
        <v>#N/A</v>
      </c>
      <c r="G160" t="e">
        <v>#N/A</v>
      </c>
      <c r="I160" t="str" cm="1">
        <f t="array" ref="I160">IFERROR(INDEX(Month_2!$B$4:$B$250,MATCH(0,COUNTIF($I$150:I159,Month_2!$B$4:$B$250),0)),"")</f>
        <v/>
      </c>
      <c r="J160" t="e" cm="1">
        <f t="array" ref="J160">IFERROR(INDEX($I$2:$I$1800,MATCH(0,COUNTIF($J$1:J159,$I$2:$I$1800),0)),NA())</f>
        <v>#N/A</v>
      </c>
      <c r="K160" t="e">
        <v>#N/A</v>
      </c>
    </row>
    <row r="161" spans="5:11">
      <c r="E161" t="str" cm="1">
        <f t="array" ref="E161">IFERROR(INDEX(Month_2!$D$4:$D$250,MATCH(0,COUNTIF($E$150:E160,Month_2!$D$4:$D$250),0)),"")</f>
        <v/>
      </c>
      <c r="F161" t="e" cm="1">
        <f t="array" ref="F161">IFERROR(INDEX($E$2:$E$1800,MATCH(0,COUNTIF($F$1:F160,$E$2:$E$1800),0)),NA())</f>
        <v>#N/A</v>
      </c>
      <c r="G161" t="e">
        <v>#N/A</v>
      </c>
      <c r="I161" t="str" cm="1">
        <f t="array" ref="I161">IFERROR(INDEX(Month_2!$B$4:$B$250,MATCH(0,COUNTIF($I$150:I160,Month_2!$B$4:$B$250),0)),"")</f>
        <v/>
      </c>
      <c r="J161" t="e" cm="1">
        <f t="array" ref="J161">IFERROR(INDEX($I$2:$I$1800,MATCH(0,COUNTIF($J$1:J160,$I$2:$I$1800),0)),NA())</f>
        <v>#N/A</v>
      </c>
      <c r="K161" t="e">
        <v>#N/A</v>
      </c>
    </row>
    <row r="162" spans="5:11">
      <c r="E162" t="str" cm="1">
        <f t="array" ref="E162">IFERROR(INDEX(Month_2!$D$4:$D$250,MATCH(0,COUNTIF($E$150:E161,Month_2!$D$4:$D$250),0)),"")</f>
        <v/>
      </c>
      <c r="F162" t="e" cm="1">
        <f t="array" ref="F162">IFERROR(INDEX($E$2:$E$1800,MATCH(0,COUNTIF($F$1:F161,$E$2:$E$1800),0)),NA())</f>
        <v>#N/A</v>
      </c>
      <c r="G162" t="e">
        <v>#N/A</v>
      </c>
      <c r="I162" t="str" cm="1">
        <f t="array" ref="I162">IFERROR(INDEX(Month_2!$B$4:$B$250,MATCH(0,COUNTIF($I$150:I161,Month_2!$B$4:$B$250),0)),"")</f>
        <v/>
      </c>
      <c r="J162" t="e" cm="1">
        <f t="array" ref="J162">IFERROR(INDEX($I$2:$I$1800,MATCH(0,COUNTIF($J$1:J161,$I$2:$I$1800),0)),NA())</f>
        <v>#N/A</v>
      </c>
      <c r="K162" t="e">
        <v>#N/A</v>
      </c>
    </row>
    <row r="163" spans="5:11">
      <c r="E163" t="str" cm="1">
        <f t="array" ref="E163">IFERROR(INDEX(Month_2!$D$4:$D$250,MATCH(0,COUNTIF($E$150:E162,Month_2!$D$4:$D$250),0)),"")</f>
        <v/>
      </c>
      <c r="F163" t="e" cm="1">
        <f t="array" ref="F163">IFERROR(INDEX($E$2:$E$1800,MATCH(0,COUNTIF($F$1:F162,$E$2:$E$1800),0)),NA())</f>
        <v>#N/A</v>
      </c>
      <c r="G163" t="e">
        <v>#N/A</v>
      </c>
      <c r="I163" t="str" cm="1">
        <f t="array" ref="I163">IFERROR(INDEX(Month_2!$B$4:$B$250,MATCH(0,COUNTIF($I$150:I162,Month_2!$B$4:$B$250),0)),"")</f>
        <v/>
      </c>
      <c r="J163" t="e" cm="1">
        <f t="array" ref="J163">IFERROR(INDEX($I$2:$I$1800,MATCH(0,COUNTIF($J$1:J162,$I$2:$I$1800),0)),NA())</f>
        <v>#N/A</v>
      </c>
      <c r="K163" t="e">
        <v>#N/A</v>
      </c>
    </row>
    <row r="164" spans="5:11">
      <c r="E164" t="str" cm="1">
        <f t="array" ref="E164">IFERROR(INDEX(Month_2!$D$4:$D$250,MATCH(0,COUNTIF($E$150:E163,Month_2!$D$4:$D$250),0)),"")</f>
        <v/>
      </c>
      <c r="F164" t="e" cm="1">
        <f t="array" ref="F164">IFERROR(INDEX($E$2:$E$1800,MATCH(0,COUNTIF($F$1:F163,$E$2:$E$1800),0)),NA())</f>
        <v>#N/A</v>
      </c>
      <c r="G164" t="e">
        <v>#N/A</v>
      </c>
      <c r="I164" t="str" cm="1">
        <f t="array" ref="I164">IFERROR(INDEX(Month_2!$B$4:$B$250,MATCH(0,COUNTIF($I$150:I163,Month_2!$B$4:$B$250),0)),"")</f>
        <v/>
      </c>
      <c r="J164" t="e" cm="1">
        <f t="array" ref="J164">IFERROR(INDEX($I$2:$I$1800,MATCH(0,COUNTIF($J$1:J163,$I$2:$I$1800),0)),NA())</f>
        <v>#N/A</v>
      </c>
      <c r="K164" t="e">
        <v>#N/A</v>
      </c>
    </row>
    <row r="165" spans="5:11">
      <c r="E165" t="str" cm="1">
        <f t="array" ref="E165">IFERROR(INDEX(Month_2!$D$4:$D$250,MATCH(0,COUNTIF($E$150:E164,Month_2!$D$4:$D$250),0)),"")</f>
        <v/>
      </c>
      <c r="F165" t="e" cm="1">
        <f t="array" ref="F165">IFERROR(INDEX($E$2:$E$1800,MATCH(0,COUNTIF($F$1:F164,$E$2:$E$1800),0)),NA())</f>
        <v>#N/A</v>
      </c>
      <c r="G165" t="e">
        <v>#N/A</v>
      </c>
      <c r="I165" t="str" cm="1">
        <f t="array" ref="I165">IFERROR(INDEX(Month_2!$B$4:$B$250,MATCH(0,COUNTIF($I$150:I164,Month_2!$B$4:$B$250),0)),"")</f>
        <v/>
      </c>
      <c r="J165" t="e" cm="1">
        <f t="array" ref="J165">IFERROR(INDEX($I$2:$I$1800,MATCH(0,COUNTIF($J$1:J164,$I$2:$I$1800),0)),NA())</f>
        <v>#N/A</v>
      </c>
      <c r="K165" t="e">
        <v>#N/A</v>
      </c>
    </row>
    <row r="166" spans="5:11">
      <c r="E166" t="str" cm="1">
        <f t="array" ref="E166">IFERROR(INDEX(Month_2!$D$4:$D$250,MATCH(0,COUNTIF($E$150:E165,Month_2!$D$4:$D$250),0)),"")</f>
        <v/>
      </c>
      <c r="F166" t="e" cm="1">
        <f t="array" ref="F166">IFERROR(INDEX($E$2:$E$1800,MATCH(0,COUNTIF($F$1:F165,$E$2:$E$1800),0)),NA())</f>
        <v>#N/A</v>
      </c>
      <c r="G166" t="e">
        <v>#N/A</v>
      </c>
      <c r="I166" t="str" cm="1">
        <f t="array" ref="I166">IFERROR(INDEX(Month_2!$B$4:$B$250,MATCH(0,COUNTIF($I$150:I165,Month_2!$B$4:$B$250),0)),"")</f>
        <v/>
      </c>
      <c r="J166" t="e" cm="1">
        <f t="array" ref="J166">IFERROR(INDEX($I$2:$I$1800,MATCH(0,COUNTIF($J$1:J165,$I$2:$I$1800),0)),NA())</f>
        <v>#N/A</v>
      </c>
      <c r="K166" t="e">
        <v>#N/A</v>
      </c>
    </row>
    <row r="167" spans="5:11">
      <c r="E167" t="str" cm="1">
        <f t="array" ref="E167">IFERROR(INDEX(Month_2!$D$4:$D$250,MATCH(0,COUNTIF($E$150:E166,Month_2!$D$4:$D$250),0)),"")</f>
        <v/>
      </c>
      <c r="F167" t="e" cm="1">
        <f t="array" ref="F167">IFERROR(INDEX($E$2:$E$1800,MATCH(0,COUNTIF($F$1:F166,$E$2:$E$1800),0)),NA())</f>
        <v>#N/A</v>
      </c>
      <c r="G167" t="e">
        <v>#N/A</v>
      </c>
      <c r="I167" t="str" cm="1">
        <f t="array" ref="I167">IFERROR(INDEX(Month_2!$B$4:$B$250,MATCH(0,COUNTIF($I$150:I166,Month_2!$B$4:$B$250),0)),"")</f>
        <v/>
      </c>
      <c r="J167" t="e" cm="1">
        <f t="array" ref="J167">IFERROR(INDEX($I$2:$I$1800,MATCH(0,COUNTIF($J$1:J166,$I$2:$I$1800),0)),NA())</f>
        <v>#N/A</v>
      </c>
      <c r="K167" t="e">
        <v>#N/A</v>
      </c>
    </row>
    <row r="168" spans="5:11">
      <c r="E168" t="str" cm="1">
        <f t="array" ref="E168">IFERROR(INDEX(Month_2!$D$4:$D$250,MATCH(0,COUNTIF($E$150:E167,Month_2!$D$4:$D$250),0)),"")</f>
        <v/>
      </c>
      <c r="F168" t="e" cm="1">
        <f t="array" ref="F168">IFERROR(INDEX($E$2:$E$1800,MATCH(0,COUNTIF($F$1:F167,$E$2:$E$1800),0)),NA())</f>
        <v>#N/A</v>
      </c>
      <c r="G168" t="e">
        <v>#N/A</v>
      </c>
      <c r="I168" t="str" cm="1">
        <f t="array" ref="I168">IFERROR(INDEX(Month_2!$B$4:$B$250,MATCH(0,COUNTIF($I$150:I167,Month_2!$B$4:$B$250),0)),"")</f>
        <v/>
      </c>
      <c r="J168" t="e" cm="1">
        <f t="array" ref="J168">IFERROR(INDEX($I$2:$I$1800,MATCH(0,COUNTIF($J$1:J167,$I$2:$I$1800),0)),NA())</f>
        <v>#N/A</v>
      </c>
      <c r="K168" t="e">
        <v>#N/A</v>
      </c>
    </row>
    <row r="169" spans="5:11">
      <c r="E169" t="str" cm="1">
        <f t="array" ref="E169">IFERROR(INDEX(Month_2!$D$4:$D$250,MATCH(0,COUNTIF($E$150:E168,Month_2!$D$4:$D$250),0)),"")</f>
        <v/>
      </c>
      <c r="F169" t="e" cm="1">
        <f t="array" ref="F169">IFERROR(INDEX($E$2:$E$1800,MATCH(0,COUNTIF($F$1:F168,$E$2:$E$1800),0)),NA())</f>
        <v>#N/A</v>
      </c>
      <c r="G169" t="e">
        <v>#N/A</v>
      </c>
      <c r="I169" t="str" cm="1">
        <f t="array" ref="I169">IFERROR(INDEX(Month_2!$B$4:$B$250,MATCH(0,COUNTIF($I$150:I168,Month_2!$B$4:$B$250),0)),"")</f>
        <v/>
      </c>
      <c r="J169" t="e" cm="1">
        <f t="array" ref="J169">IFERROR(INDEX($I$2:$I$1800,MATCH(0,COUNTIF($J$1:J168,$I$2:$I$1800),0)),NA())</f>
        <v>#N/A</v>
      </c>
      <c r="K169" t="e">
        <v>#N/A</v>
      </c>
    </row>
    <row r="170" spans="5:11">
      <c r="E170" t="str" cm="1">
        <f t="array" ref="E170">IFERROR(INDEX(Month_2!$D$4:$D$250,MATCH(0,COUNTIF($E$150:E169,Month_2!$D$4:$D$250),0)),"")</f>
        <v/>
      </c>
      <c r="F170" t="e" cm="1">
        <f t="array" ref="F170">IFERROR(INDEX($E$2:$E$1800,MATCH(0,COUNTIF($F$1:F169,$E$2:$E$1800),0)),NA())</f>
        <v>#N/A</v>
      </c>
      <c r="G170" t="e">
        <v>#N/A</v>
      </c>
      <c r="I170" t="str" cm="1">
        <f t="array" ref="I170">IFERROR(INDEX(Month_2!$B$4:$B$250,MATCH(0,COUNTIF($I$150:I169,Month_2!$B$4:$B$250),0)),"")</f>
        <v/>
      </c>
      <c r="J170" t="e" cm="1">
        <f t="array" ref="J170">IFERROR(INDEX($I$2:$I$1800,MATCH(0,COUNTIF($J$1:J169,$I$2:$I$1800),0)),NA())</f>
        <v>#N/A</v>
      </c>
      <c r="K170" t="e">
        <v>#N/A</v>
      </c>
    </row>
    <row r="171" spans="5:11">
      <c r="E171" t="str" cm="1">
        <f t="array" ref="E171">IFERROR(INDEX(Month_2!$D$4:$D$250,MATCH(0,COUNTIF($E$150:E170,Month_2!$D$4:$D$250),0)),"")</f>
        <v/>
      </c>
      <c r="F171" t="e" cm="1">
        <f t="array" ref="F171">IFERROR(INDEX($E$2:$E$1800,MATCH(0,COUNTIF($F$1:F170,$E$2:$E$1800),0)),NA())</f>
        <v>#N/A</v>
      </c>
      <c r="G171" t="e">
        <v>#N/A</v>
      </c>
      <c r="I171" t="str" cm="1">
        <f t="array" ref="I171">IFERROR(INDEX(Month_2!$B$4:$B$250,MATCH(0,COUNTIF($I$150:I170,Month_2!$B$4:$B$250),0)),"")</f>
        <v/>
      </c>
      <c r="J171" t="e" cm="1">
        <f t="array" ref="J171">IFERROR(INDEX($I$2:$I$1800,MATCH(0,COUNTIF($J$1:J170,$I$2:$I$1800),0)),NA())</f>
        <v>#N/A</v>
      </c>
      <c r="K171" t="e">
        <v>#N/A</v>
      </c>
    </row>
    <row r="172" spans="5:11">
      <c r="E172" t="str" cm="1">
        <f t="array" ref="E172">IFERROR(INDEX(Month_2!$D$4:$D$250,MATCH(0,COUNTIF($E$150:E171,Month_2!$D$4:$D$250),0)),"")</f>
        <v/>
      </c>
      <c r="F172" t="e" cm="1">
        <f t="array" ref="F172">IFERROR(INDEX($E$2:$E$1800,MATCH(0,COUNTIF($F$1:F171,$E$2:$E$1800),0)),NA())</f>
        <v>#N/A</v>
      </c>
      <c r="G172" t="e">
        <v>#N/A</v>
      </c>
      <c r="I172" t="str" cm="1">
        <f t="array" ref="I172">IFERROR(INDEX(Month_2!$B$4:$B$250,MATCH(0,COUNTIF($I$150:I171,Month_2!$B$4:$B$250),0)),"")</f>
        <v/>
      </c>
      <c r="J172" t="e" cm="1">
        <f t="array" ref="J172">IFERROR(INDEX($I$2:$I$1800,MATCH(0,COUNTIF($J$1:J171,$I$2:$I$1800),0)),NA())</f>
        <v>#N/A</v>
      </c>
      <c r="K172" t="e">
        <v>#N/A</v>
      </c>
    </row>
    <row r="173" spans="5:11">
      <c r="E173" t="str" cm="1">
        <f t="array" ref="E173">IFERROR(INDEX(Month_2!$D$4:$D$250,MATCH(0,COUNTIF($E$150:E172,Month_2!$D$4:$D$250),0)),"")</f>
        <v/>
      </c>
      <c r="F173" t="e" cm="1">
        <f t="array" ref="F173">IFERROR(INDEX($E$2:$E$1800,MATCH(0,COUNTIF($F$1:F172,$E$2:$E$1800),0)),NA())</f>
        <v>#N/A</v>
      </c>
      <c r="G173" t="e">
        <v>#N/A</v>
      </c>
      <c r="I173" t="str" cm="1">
        <f t="array" ref="I173">IFERROR(INDEX(Month_2!$B$4:$B$250,MATCH(0,COUNTIF($I$150:I172,Month_2!$B$4:$B$250),0)),"")</f>
        <v/>
      </c>
      <c r="J173" t="e" cm="1">
        <f t="array" ref="J173">IFERROR(INDEX($I$2:$I$1800,MATCH(0,COUNTIF($J$1:J172,$I$2:$I$1800),0)),NA())</f>
        <v>#N/A</v>
      </c>
      <c r="K173" t="e">
        <v>#N/A</v>
      </c>
    </row>
    <row r="174" spans="5:11">
      <c r="E174" t="str" cm="1">
        <f t="array" ref="E174">IFERROR(INDEX(Month_2!$D$4:$D$250,MATCH(0,COUNTIF($E$150:E173,Month_2!$D$4:$D$250),0)),"")</f>
        <v/>
      </c>
      <c r="F174" t="e" cm="1">
        <f t="array" ref="F174">IFERROR(INDEX($E$2:$E$1800,MATCH(0,COUNTIF($F$1:F173,$E$2:$E$1800),0)),NA())</f>
        <v>#N/A</v>
      </c>
      <c r="G174" t="e">
        <v>#N/A</v>
      </c>
      <c r="I174" t="str" cm="1">
        <f t="array" ref="I174">IFERROR(INDEX(Month_2!$B$4:$B$250,MATCH(0,COUNTIF($I$150:I173,Month_2!$B$4:$B$250),0)),"")</f>
        <v/>
      </c>
      <c r="J174" t="e" cm="1">
        <f t="array" ref="J174">IFERROR(INDEX($I$2:$I$1800,MATCH(0,COUNTIF($J$1:J173,$I$2:$I$1800),0)),NA())</f>
        <v>#N/A</v>
      </c>
      <c r="K174" t="e">
        <v>#N/A</v>
      </c>
    </row>
    <row r="175" spans="5:11">
      <c r="E175" t="str" cm="1">
        <f t="array" ref="E175">IFERROR(INDEX(Month_2!$D$4:$D$250,MATCH(0,COUNTIF($E$150:E174,Month_2!$D$4:$D$250),0)),"")</f>
        <v/>
      </c>
      <c r="F175" t="e" cm="1">
        <f t="array" ref="F175">IFERROR(INDEX($E$2:$E$1800,MATCH(0,COUNTIF($F$1:F174,$E$2:$E$1800),0)),NA())</f>
        <v>#N/A</v>
      </c>
      <c r="G175" t="e">
        <v>#N/A</v>
      </c>
      <c r="I175" t="str" cm="1">
        <f t="array" ref="I175">IFERROR(INDEX(Month_2!$B$4:$B$250,MATCH(0,COUNTIF($I$150:I174,Month_2!$B$4:$B$250),0)),"")</f>
        <v/>
      </c>
      <c r="J175" t="e" cm="1">
        <f t="array" ref="J175">IFERROR(INDEX($I$2:$I$1800,MATCH(0,COUNTIF($J$1:J174,$I$2:$I$1800),0)),NA())</f>
        <v>#N/A</v>
      </c>
      <c r="K175" t="e">
        <v>#N/A</v>
      </c>
    </row>
    <row r="176" spans="5:11">
      <c r="E176" t="str" cm="1">
        <f t="array" ref="E176">IFERROR(INDEX(Month_2!$D$4:$D$250,MATCH(0,COUNTIF($E$150:E175,Month_2!$D$4:$D$250),0)),"")</f>
        <v/>
      </c>
      <c r="F176" t="e" cm="1">
        <f t="array" ref="F176">IFERROR(INDEX($E$2:$E$1800,MATCH(0,COUNTIF($F$1:F175,$E$2:$E$1800),0)),NA())</f>
        <v>#N/A</v>
      </c>
      <c r="G176" t="e">
        <v>#N/A</v>
      </c>
      <c r="I176" t="str" cm="1">
        <f t="array" ref="I176">IFERROR(INDEX(Month_2!$B$4:$B$250,MATCH(0,COUNTIF($I$150:I175,Month_2!$B$4:$B$250),0)),"")</f>
        <v/>
      </c>
      <c r="J176" t="e" cm="1">
        <f t="array" ref="J176">IFERROR(INDEX($I$2:$I$1800,MATCH(0,COUNTIF($J$1:J175,$I$2:$I$1800),0)),NA())</f>
        <v>#N/A</v>
      </c>
      <c r="K176" t="e">
        <v>#N/A</v>
      </c>
    </row>
    <row r="177" spans="5:11">
      <c r="E177" t="str" cm="1">
        <f t="array" ref="E177">IFERROR(INDEX(Month_2!$D$4:$D$250,MATCH(0,COUNTIF($E$150:E176,Month_2!$D$4:$D$250),0)),"")</f>
        <v/>
      </c>
      <c r="F177" t="e" cm="1">
        <f t="array" ref="F177">IFERROR(INDEX($E$2:$E$1800,MATCH(0,COUNTIF($F$1:F176,$E$2:$E$1800),0)),NA())</f>
        <v>#N/A</v>
      </c>
      <c r="G177" t="e">
        <v>#N/A</v>
      </c>
      <c r="I177" t="str" cm="1">
        <f t="array" ref="I177">IFERROR(INDEX(Month_2!$B$4:$B$250,MATCH(0,COUNTIF($I$150:I176,Month_2!$B$4:$B$250),0)),"")</f>
        <v/>
      </c>
      <c r="J177" t="e" cm="1">
        <f t="array" ref="J177">IFERROR(INDEX($I$2:$I$1800,MATCH(0,COUNTIF($J$1:J176,$I$2:$I$1800),0)),NA())</f>
        <v>#N/A</v>
      </c>
      <c r="K177" t="e">
        <v>#N/A</v>
      </c>
    </row>
    <row r="178" spans="5:11">
      <c r="E178" t="str" cm="1">
        <f t="array" ref="E178">IFERROR(INDEX(Month_2!$D$4:$D$250,MATCH(0,COUNTIF($E$150:E177,Month_2!$D$4:$D$250),0)),"")</f>
        <v/>
      </c>
      <c r="F178" t="e" cm="1">
        <f t="array" ref="F178">IFERROR(INDEX($E$2:$E$1800,MATCH(0,COUNTIF($F$1:F177,$E$2:$E$1800),0)),NA())</f>
        <v>#N/A</v>
      </c>
      <c r="G178" t="e">
        <v>#N/A</v>
      </c>
      <c r="I178" t="str" cm="1">
        <f t="array" ref="I178">IFERROR(INDEX(Month_2!$B$4:$B$250,MATCH(0,COUNTIF($I$150:I177,Month_2!$B$4:$B$250),0)),"")</f>
        <v/>
      </c>
      <c r="J178" t="e" cm="1">
        <f t="array" ref="J178">IFERROR(INDEX($I$2:$I$1800,MATCH(0,COUNTIF($J$1:J177,$I$2:$I$1800),0)),NA())</f>
        <v>#N/A</v>
      </c>
      <c r="K178" t="e">
        <v>#N/A</v>
      </c>
    </row>
    <row r="179" spans="5:11">
      <c r="E179" t="str" cm="1">
        <f t="array" ref="E179">IFERROR(INDEX(Month_2!$D$4:$D$250,MATCH(0,COUNTIF($E$150:E178,Month_2!$D$4:$D$250),0)),"")</f>
        <v/>
      </c>
      <c r="F179" t="e" cm="1">
        <f t="array" ref="F179">IFERROR(INDEX($E$2:$E$1800,MATCH(0,COUNTIF($F$1:F178,$E$2:$E$1800),0)),NA())</f>
        <v>#N/A</v>
      </c>
      <c r="G179" t="e">
        <v>#N/A</v>
      </c>
      <c r="I179" t="str" cm="1">
        <f t="array" ref="I179">IFERROR(INDEX(Month_2!$B$4:$B$250,MATCH(0,COUNTIF($I$150:I178,Month_2!$B$4:$B$250),0)),"")</f>
        <v/>
      </c>
      <c r="J179" t="e" cm="1">
        <f t="array" ref="J179">IFERROR(INDEX($I$2:$I$1800,MATCH(0,COUNTIF($J$1:J178,$I$2:$I$1800),0)),NA())</f>
        <v>#N/A</v>
      </c>
      <c r="K179" t="e">
        <v>#N/A</v>
      </c>
    </row>
    <row r="180" spans="5:11">
      <c r="E180" t="str" cm="1">
        <f t="array" ref="E180">IFERROR(INDEX(Month_2!$D$4:$D$250,MATCH(0,COUNTIF($E$150:E179,Month_2!$D$4:$D$250),0)),"")</f>
        <v/>
      </c>
      <c r="F180" t="e" cm="1">
        <f t="array" ref="F180">IFERROR(INDEX($E$2:$E$1800,MATCH(0,COUNTIF($F$1:F179,$E$2:$E$1800),0)),NA())</f>
        <v>#N/A</v>
      </c>
      <c r="G180" t="e">
        <v>#N/A</v>
      </c>
      <c r="I180" t="str" cm="1">
        <f t="array" ref="I180">IFERROR(INDEX(Month_2!$B$4:$B$250,MATCH(0,COUNTIF($I$150:I179,Month_2!$B$4:$B$250),0)),"")</f>
        <v/>
      </c>
      <c r="J180" t="e" cm="1">
        <f t="array" ref="J180">IFERROR(INDEX($I$2:$I$1800,MATCH(0,COUNTIF($J$1:J179,$I$2:$I$1800),0)),NA())</f>
        <v>#N/A</v>
      </c>
      <c r="K180" t="e">
        <v>#N/A</v>
      </c>
    </row>
    <row r="181" spans="5:11">
      <c r="E181" t="str" cm="1">
        <f t="array" ref="E181">IFERROR(INDEX(Month_2!$D$4:$D$250,MATCH(0,COUNTIF($E$150:E180,Month_2!$D$4:$D$250),0)),"")</f>
        <v/>
      </c>
      <c r="F181" t="e" cm="1">
        <f t="array" ref="F181">IFERROR(INDEX($E$2:$E$1800,MATCH(0,COUNTIF($F$1:F180,$E$2:$E$1800),0)),NA())</f>
        <v>#N/A</v>
      </c>
      <c r="G181" t="e">
        <v>#N/A</v>
      </c>
      <c r="I181" t="str" cm="1">
        <f t="array" ref="I181">IFERROR(INDEX(Month_2!$B$4:$B$250,MATCH(0,COUNTIF($I$150:I180,Month_2!$B$4:$B$250),0)),"")</f>
        <v/>
      </c>
      <c r="J181" t="e" cm="1">
        <f t="array" ref="J181">IFERROR(INDEX($I$2:$I$1800,MATCH(0,COUNTIF($J$1:J180,$I$2:$I$1800),0)),NA())</f>
        <v>#N/A</v>
      </c>
      <c r="K181" t="e">
        <v>#N/A</v>
      </c>
    </row>
    <row r="182" spans="5:11">
      <c r="E182" t="str" cm="1">
        <f t="array" ref="E182">IFERROR(INDEX(Month_2!$D$4:$D$250,MATCH(0,COUNTIF($E$150:E181,Month_2!$D$4:$D$250),0)),"")</f>
        <v/>
      </c>
      <c r="F182" t="e" cm="1">
        <f t="array" ref="F182">IFERROR(INDEX($E$2:$E$1800,MATCH(0,COUNTIF($F$1:F181,$E$2:$E$1800),0)),NA())</f>
        <v>#N/A</v>
      </c>
      <c r="G182" t="e">
        <v>#N/A</v>
      </c>
      <c r="I182" t="str" cm="1">
        <f t="array" ref="I182">IFERROR(INDEX(Month_2!$B$4:$B$250,MATCH(0,COUNTIF($I$150:I181,Month_2!$B$4:$B$250),0)),"")</f>
        <v/>
      </c>
      <c r="J182" t="e" cm="1">
        <f t="array" ref="J182">IFERROR(INDEX($I$2:$I$1800,MATCH(0,COUNTIF($J$1:J181,$I$2:$I$1800),0)),NA())</f>
        <v>#N/A</v>
      </c>
      <c r="K182" t="e">
        <v>#N/A</v>
      </c>
    </row>
    <row r="183" spans="5:11">
      <c r="E183" t="str" cm="1">
        <f t="array" ref="E183">IFERROR(INDEX(Month_2!$D$4:$D$250,MATCH(0,COUNTIF($E$150:E182,Month_2!$D$4:$D$250),0)),"")</f>
        <v/>
      </c>
      <c r="F183" t="e" cm="1">
        <f t="array" ref="F183">IFERROR(INDEX($E$2:$E$1800,MATCH(0,COUNTIF($F$1:F182,$E$2:$E$1800),0)),NA())</f>
        <v>#N/A</v>
      </c>
      <c r="G183" t="e">
        <v>#N/A</v>
      </c>
      <c r="I183" t="str" cm="1">
        <f t="array" ref="I183">IFERROR(INDEX(Month_2!$B$4:$B$250,MATCH(0,COUNTIF($I$150:I182,Month_2!$B$4:$B$250),0)),"")</f>
        <v/>
      </c>
      <c r="J183" t="e" cm="1">
        <f t="array" ref="J183">IFERROR(INDEX($I$2:$I$1800,MATCH(0,COUNTIF($J$1:J182,$I$2:$I$1800),0)),NA())</f>
        <v>#N/A</v>
      </c>
      <c r="K183" t="e">
        <v>#N/A</v>
      </c>
    </row>
    <row r="184" spans="5:11">
      <c r="E184" t="str" cm="1">
        <f t="array" ref="E184">IFERROR(INDEX(Month_2!$D$4:$D$250,MATCH(0,COUNTIF($E$150:E183,Month_2!$D$4:$D$250),0)),"")</f>
        <v/>
      </c>
      <c r="F184" t="e" cm="1">
        <f t="array" ref="F184">IFERROR(INDEX($E$2:$E$1800,MATCH(0,COUNTIF($F$1:F183,$E$2:$E$1800),0)),NA())</f>
        <v>#N/A</v>
      </c>
      <c r="G184" t="e">
        <v>#N/A</v>
      </c>
      <c r="I184" t="str" cm="1">
        <f t="array" ref="I184">IFERROR(INDEX(Month_2!$B$4:$B$250,MATCH(0,COUNTIF($I$150:I183,Month_2!$B$4:$B$250),0)),"")</f>
        <v/>
      </c>
      <c r="J184" t="e" cm="1">
        <f t="array" ref="J184">IFERROR(INDEX($I$2:$I$1800,MATCH(0,COUNTIF($J$1:J183,$I$2:$I$1800),0)),NA())</f>
        <v>#N/A</v>
      </c>
      <c r="K184" t="e">
        <v>#N/A</v>
      </c>
    </row>
    <row r="185" spans="5:11">
      <c r="E185" t="str" cm="1">
        <f t="array" ref="E185">IFERROR(INDEX(Month_2!$D$4:$D$250,MATCH(0,COUNTIF($E$150:E184,Month_2!$D$4:$D$250),0)),"")</f>
        <v/>
      </c>
      <c r="F185" t="e" cm="1">
        <f t="array" ref="F185">IFERROR(INDEX($E$2:$E$1800,MATCH(0,COUNTIF($F$1:F184,$E$2:$E$1800),0)),NA())</f>
        <v>#N/A</v>
      </c>
      <c r="G185" t="e">
        <v>#N/A</v>
      </c>
      <c r="I185" t="str" cm="1">
        <f t="array" ref="I185">IFERROR(INDEX(Month_2!$B$4:$B$250,MATCH(0,COUNTIF($I$150:I184,Month_2!$B$4:$B$250),0)),"")</f>
        <v/>
      </c>
      <c r="J185" t="e" cm="1">
        <f t="array" ref="J185">IFERROR(INDEX($I$2:$I$1800,MATCH(0,COUNTIF($J$1:J184,$I$2:$I$1800),0)),NA())</f>
        <v>#N/A</v>
      </c>
      <c r="K185" t="e">
        <v>#N/A</v>
      </c>
    </row>
    <row r="186" spans="5:11">
      <c r="E186" t="str" cm="1">
        <f t="array" ref="E186">IFERROR(INDEX(Month_2!$D$4:$D$250,MATCH(0,COUNTIF($E$150:E185,Month_2!$D$4:$D$250),0)),"")</f>
        <v/>
      </c>
      <c r="F186" t="e" cm="1">
        <f t="array" ref="F186">IFERROR(INDEX($E$2:$E$1800,MATCH(0,COUNTIF($F$1:F185,$E$2:$E$1800),0)),NA())</f>
        <v>#N/A</v>
      </c>
      <c r="G186" t="e">
        <v>#N/A</v>
      </c>
      <c r="I186" t="str" cm="1">
        <f t="array" ref="I186">IFERROR(INDEX(Month_2!$B$4:$B$250,MATCH(0,COUNTIF($I$150:I185,Month_2!$B$4:$B$250),0)),"")</f>
        <v/>
      </c>
      <c r="J186" t="e" cm="1">
        <f t="array" ref="J186">IFERROR(INDEX($I$2:$I$1800,MATCH(0,COUNTIF($J$1:J185,$I$2:$I$1800),0)),NA())</f>
        <v>#N/A</v>
      </c>
      <c r="K186" t="e">
        <v>#N/A</v>
      </c>
    </row>
    <row r="187" spans="5:11">
      <c r="E187" t="str" cm="1">
        <f t="array" ref="E187">IFERROR(INDEX(Month_2!$D$4:$D$250,MATCH(0,COUNTIF($E$150:E186,Month_2!$D$4:$D$250),0)),"")</f>
        <v/>
      </c>
      <c r="F187" t="e" cm="1">
        <f t="array" ref="F187">IFERROR(INDEX($E$2:$E$1800,MATCH(0,COUNTIF($F$1:F186,$E$2:$E$1800),0)),NA())</f>
        <v>#N/A</v>
      </c>
      <c r="G187" t="e">
        <v>#N/A</v>
      </c>
      <c r="I187" t="str" cm="1">
        <f t="array" ref="I187">IFERROR(INDEX(Month_2!$B$4:$B$250,MATCH(0,COUNTIF($I$150:I186,Month_2!$B$4:$B$250),0)),"")</f>
        <v/>
      </c>
      <c r="J187" t="e" cm="1">
        <f t="array" ref="J187">IFERROR(INDEX($I$2:$I$1800,MATCH(0,COUNTIF($J$1:J186,$I$2:$I$1800),0)),NA())</f>
        <v>#N/A</v>
      </c>
      <c r="K187" t="e">
        <v>#N/A</v>
      </c>
    </row>
    <row r="188" spans="5:11">
      <c r="E188" t="str" cm="1">
        <f t="array" ref="E188">IFERROR(INDEX(Month_2!$D$4:$D$250,MATCH(0,COUNTIF($E$150:E187,Month_2!$D$4:$D$250),0)),"")</f>
        <v/>
      </c>
      <c r="F188" t="e" cm="1">
        <f t="array" ref="F188">IFERROR(INDEX($E$2:$E$1800,MATCH(0,COUNTIF($F$1:F187,$E$2:$E$1800),0)),NA())</f>
        <v>#N/A</v>
      </c>
      <c r="G188" t="e">
        <v>#N/A</v>
      </c>
      <c r="I188" t="str" cm="1">
        <f t="array" ref="I188">IFERROR(INDEX(Month_2!$B$4:$B$250,MATCH(0,COUNTIF($I$150:I187,Month_2!$B$4:$B$250),0)),"")</f>
        <v/>
      </c>
      <c r="J188" t="e" cm="1">
        <f t="array" ref="J188">IFERROR(INDEX($I$2:$I$1800,MATCH(0,COUNTIF($J$1:J187,$I$2:$I$1800),0)),NA())</f>
        <v>#N/A</v>
      </c>
      <c r="K188" t="e">
        <v>#N/A</v>
      </c>
    </row>
    <row r="189" spans="5:11">
      <c r="E189" t="str" cm="1">
        <f t="array" ref="E189">IFERROR(INDEX(Month_2!$D$4:$D$250,MATCH(0,COUNTIF($E$150:E188,Month_2!$D$4:$D$250),0)),"")</f>
        <v/>
      </c>
      <c r="F189" t="e" cm="1">
        <f t="array" ref="F189">IFERROR(INDEX($E$2:$E$1800,MATCH(0,COUNTIF($F$1:F188,$E$2:$E$1800),0)),NA())</f>
        <v>#N/A</v>
      </c>
      <c r="G189" t="e">
        <v>#N/A</v>
      </c>
      <c r="I189" t="str" cm="1">
        <f t="array" ref="I189">IFERROR(INDEX(Month_2!$B$4:$B$250,MATCH(0,COUNTIF($I$150:I188,Month_2!$B$4:$B$250),0)),"")</f>
        <v/>
      </c>
      <c r="J189" t="e" cm="1">
        <f t="array" ref="J189">IFERROR(INDEX($I$2:$I$1800,MATCH(0,COUNTIF($J$1:J188,$I$2:$I$1800),0)),NA())</f>
        <v>#N/A</v>
      </c>
      <c r="K189" t="e">
        <v>#N/A</v>
      </c>
    </row>
    <row r="190" spans="5:11">
      <c r="E190" t="str" cm="1">
        <f t="array" ref="E190">IFERROR(INDEX(Month_2!$D$4:$D$250,MATCH(0,COUNTIF($E$150:E189,Month_2!$D$4:$D$250),0)),"")</f>
        <v/>
      </c>
      <c r="F190" t="e" cm="1">
        <f t="array" ref="F190">IFERROR(INDEX($E$2:$E$1800,MATCH(0,COUNTIF($F$1:F189,$E$2:$E$1800),0)),NA())</f>
        <v>#N/A</v>
      </c>
      <c r="G190" t="e">
        <v>#N/A</v>
      </c>
      <c r="I190" t="str" cm="1">
        <f t="array" ref="I190">IFERROR(INDEX(Month_2!$B$4:$B$250,MATCH(0,COUNTIF($I$150:I189,Month_2!$B$4:$B$250),0)),"")</f>
        <v/>
      </c>
      <c r="J190" t="e" cm="1">
        <f t="array" ref="J190">IFERROR(INDEX($I$2:$I$1800,MATCH(0,COUNTIF($J$1:J189,$I$2:$I$1800),0)),NA())</f>
        <v>#N/A</v>
      </c>
      <c r="K190" t="e">
        <v>#N/A</v>
      </c>
    </row>
    <row r="191" spans="5:11">
      <c r="E191" t="str" cm="1">
        <f t="array" ref="E191">IFERROR(INDEX(Month_2!$D$4:$D$250,MATCH(0,COUNTIF($E$150:E190,Month_2!$D$4:$D$250),0)),"")</f>
        <v/>
      </c>
      <c r="F191" t="e" cm="1">
        <f t="array" ref="F191">IFERROR(INDEX($E$2:$E$1800,MATCH(0,COUNTIF($F$1:F190,$E$2:$E$1800),0)),NA())</f>
        <v>#N/A</v>
      </c>
      <c r="G191" t="e">
        <v>#N/A</v>
      </c>
      <c r="I191" t="str" cm="1">
        <f t="array" ref="I191">IFERROR(INDEX(Month_2!$B$4:$B$250,MATCH(0,COUNTIF($I$150:I190,Month_2!$B$4:$B$250),0)),"")</f>
        <v/>
      </c>
      <c r="J191" t="e" cm="1">
        <f t="array" ref="J191">IFERROR(INDEX($I$2:$I$1800,MATCH(0,COUNTIF($J$1:J190,$I$2:$I$1800),0)),NA())</f>
        <v>#N/A</v>
      </c>
      <c r="K191" t="e">
        <v>#N/A</v>
      </c>
    </row>
    <row r="192" spans="5:11">
      <c r="E192" t="str" cm="1">
        <f t="array" ref="E192">IFERROR(INDEX(Month_2!$D$4:$D$250,MATCH(0,COUNTIF($E$150:E191,Month_2!$D$4:$D$250),0)),"")</f>
        <v/>
      </c>
      <c r="F192" t="e" cm="1">
        <f t="array" ref="F192">IFERROR(INDEX($E$2:$E$1800,MATCH(0,COUNTIF($F$1:F191,$E$2:$E$1800),0)),NA())</f>
        <v>#N/A</v>
      </c>
      <c r="G192" t="e">
        <v>#N/A</v>
      </c>
      <c r="I192" t="str" cm="1">
        <f t="array" ref="I192">IFERROR(INDEX(Month_2!$B$4:$B$250,MATCH(0,COUNTIF($I$150:I191,Month_2!$B$4:$B$250),0)),"")</f>
        <v/>
      </c>
      <c r="J192" t="e" cm="1">
        <f t="array" ref="J192">IFERROR(INDEX($I$2:$I$1800,MATCH(0,COUNTIF($J$1:J191,$I$2:$I$1800),0)),NA())</f>
        <v>#N/A</v>
      </c>
      <c r="K192" t="e">
        <v>#N/A</v>
      </c>
    </row>
    <row r="193" spans="5:11">
      <c r="E193" t="str" cm="1">
        <f t="array" ref="E193">IFERROR(INDEX(Month_2!$D$4:$D$250,MATCH(0,COUNTIF($E$150:E192,Month_2!$D$4:$D$250),0)),"")</f>
        <v/>
      </c>
      <c r="F193" t="e" cm="1">
        <f t="array" ref="F193">IFERROR(INDEX($E$2:$E$1800,MATCH(0,COUNTIF($F$1:F192,$E$2:$E$1800),0)),NA())</f>
        <v>#N/A</v>
      </c>
      <c r="G193" t="e">
        <v>#N/A</v>
      </c>
      <c r="I193" t="str" cm="1">
        <f t="array" ref="I193">IFERROR(INDEX(Month_2!$B$4:$B$250,MATCH(0,COUNTIF($I$150:I192,Month_2!$B$4:$B$250),0)),"")</f>
        <v/>
      </c>
      <c r="J193" t="e" cm="1">
        <f t="array" ref="J193">IFERROR(INDEX($I$2:$I$1800,MATCH(0,COUNTIF($J$1:J192,$I$2:$I$1800),0)),NA())</f>
        <v>#N/A</v>
      </c>
      <c r="K193" t="e">
        <v>#N/A</v>
      </c>
    </row>
    <row r="194" spans="5:11">
      <c r="E194" t="str" cm="1">
        <f t="array" ref="E194">IFERROR(INDEX(Month_2!$D$4:$D$250,MATCH(0,COUNTIF($E$150:E193,Month_2!$D$4:$D$250),0)),"")</f>
        <v/>
      </c>
      <c r="F194" t="e" cm="1">
        <f t="array" ref="F194">IFERROR(INDEX($E$2:$E$1800,MATCH(0,COUNTIF($F$1:F193,$E$2:$E$1800),0)),NA())</f>
        <v>#N/A</v>
      </c>
      <c r="G194" t="e">
        <v>#N/A</v>
      </c>
      <c r="I194" t="str" cm="1">
        <f t="array" ref="I194">IFERROR(INDEX(Month_2!$B$4:$B$250,MATCH(0,COUNTIF($I$150:I193,Month_2!$B$4:$B$250),0)),"")</f>
        <v/>
      </c>
      <c r="J194" t="e" cm="1">
        <f t="array" ref="J194">IFERROR(INDEX($I$2:$I$1800,MATCH(0,COUNTIF($J$1:J193,$I$2:$I$1800),0)),NA())</f>
        <v>#N/A</v>
      </c>
      <c r="K194" t="e">
        <v>#N/A</v>
      </c>
    </row>
    <row r="195" spans="5:11">
      <c r="E195" t="str" cm="1">
        <f t="array" ref="E195">IFERROR(INDEX(Month_2!$D$4:$D$250,MATCH(0,COUNTIF($E$150:E194,Month_2!$D$4:$D$250),0)),"")</f>
        <v/>
      </c>
      <c r="F195" t="e" cm="1">
        <f t="array" ref="F195">IFERROR(INDEX($E$2:$E$1800,MATCH(0,COUNTIF($F$1:F194,$E$2:$E$1800),0)),NA())</f>
        <v>#N/A</v>
      </c>
      <c r="G195" t="e">
        <v>#N/A</v>
      </c>
      <c r="I195" t="str" cm="1">
        <f t="array" ref="I195">IFERROR(INDEX(Month_2!$B$4:$B$250,MATCH(0,COUNTIF($I$150:I194,Month_2!$B$4:$B$250),0)),"")</f>
        <v/>
      </c>
      <c r="J195" t="e" cm="1">
        <f t="array" ref="J195">IFERROR(INDEX($I$2:$I$1800,MATCH(0,COUNTIF($J$1:J194,$I$2:$I$1800),0)),NA())</f>
        <v>#N/A</v>
      </c>
      <c r="K195" t="e">
        <v>#N/A</v>
      </c>
    </row>
    <row r="196" spans="5:11">
      <c r="E196" t="str" cm="1">
        <f t="array" ref="E196">IFERROR(INDEX(Month_2!$D$4:$D$250,MATCH(0,COUNTIF($E$150:E195,Month_2!$D$4:$D$250),0)),"")</f>
        <v/>
      </c>
      <c r="F196" t="e" cm="1">
        <f t="array" ref="F196">IFERROR(INDEX($E$2:$E$1800,MATCH(0,COUNTIF($F$1:F195,$E$2:$E$1800),0)),NA())</f>
        <v>#N/A</v>
      </c>
      <c r="G196" t="e">
        <v>#N/A</v>
      </c>
      <c r="I196" t="str" cm="1">
        <f t="array" ref="I196">IFERROR(INDEX(Month_2!$B$4:$B$250,MATCH(0,COUNTIF($I$150:I195,Month_2!$B$4:$B$250),0)),"")</f>
        <v/>
      </c>
      <c r="J196" t="e" cm="1">
        <f t="array" ref="J196">IFERROR(INDEX($I$2:$I$1800,MATCH(0,COUNTIF($J$1:J195,$I$2:$I$1800),0)),NA())</f>
        <v>#N/A</v>
      </c>
      <c r="K196" t="e">
        <v>#N/A</v>
      </c>
    </row>
    <row r="197" spans="5:11">
      <c r="E197" t="str" cm="1">
        <f t="array" ref="E197">IFERROR(INDEX(Month_2!$D$4:$D$250,MATCH(0,COUNTIF($E$150:E196,Month_2!$D$4:$D$250),0)),"")</f>
        <v/>
      </c>
      <c r="F197" t="e" cm="1">
        <f t="array" ref="F197">IFERROR(INDEX($E$2:$E$1800,MATCH(0,COUNTIF($F$1:F196,$E$2:$E$1800),0)),NA())</f>
        <v>#N/A</v>
      </c>
      <c r="G197" t="e">
        <v>#N/A</v>
      </c>
      <c r="I197" t="str" cm="1">
        <f t="array" ref="I197">IFERROR(INDEX(Month_2!$B$4:$B$250,MATCH(0,COUNTIF($I$150:I196,Month_2!$B$4:$B$250),0)),"")</f>
        <v/>
      </c>
      <c r="J197" t="e" cm="1">
        <f t="array" ref="J197">IFERROR(INDEX($I$2:$I$1800,MATCH(0,COUNTIF($J$1:J196,$I$2:$I$1800),0)),NA())</f>
        <v>#N/A</v>
      </c>
      <c r="K197" t="e">
        <v>#N/A</v>
      </c>
    </row>
    <row r="198" spans="5:11">
      <c r="E198" t="str" cm="1">
        <f t="array" ref="E198">IFERROR(INDEX(Month_2!$D$4:$D$250,MATCH(0,COUNTIF($E$150:E197,Month_2!$D$4:$D$250),0)),"")</f>
        <v/>
      </c>
      <c r="F198" t="e" cm="1">
        <f t="array" ref="F198">IFERROR(INDEX($E$2:$E$1800,MATCH(0,COUNTIF($F$1:F197,$E$2:$E$1800),0)),NA())</f>
        <v>#N/A</v>
      </c>
      <c r="G198" t="e">
        <v>#N/A</v>
      </c>
      <c r="I198" t="str" cm="1">
        <f t="array" ref="I198">IFERROR(INDEX(Month_2!$B$4:$B$250,MATCH(0,COUNTIF($I$150:I197,Month_2!$B$4:$B$250),0)),"")</f>
        <v/>
      </c>
      <c r="J198" t="e" cm="1">
        <f t="array" ref="J198">IFERROR(INDEX($I$2:$I$1800,MATCH(0,COUNTIF($J$1:J197,$I$2:$I$1800),0)),NA())</f>
        <v>#N/A</v>
      </c>
      <c r="K198" t="e">
        <v>#N/A</v>
      </c>
    </row>
    <row r="199" spans="5:11">
      <c r="E199" t="str" cm="1">
        <f t="array" ref="E199">IFERROR(INDEX(Month_2!$D$4:$D$250,MATCH(0,COUNTIF($E$150:E198,Month_2!$D$4:$D$250),0)),"")</f>
        <v/>
      </c>
      <c r="F199" t="e" cm="1">
        <f t="array" ref="F199">IFERROR(INDEX($E$2:$E$1800,MATCH(0,COUNTIF($F$1:F198,$E$2:$E$1800),0)),NA())</f>
        <v>#N/A</v>
      </c>
      <c r="G199" t="e">
        <v>#N/A</v>
      </c>
      <c r="I199" t="str" cm="1">
        <f t="array" ref="I199">IFERROR(INDEX(Month_2!$B$4:$B$250,MATCH(0,COUNTIF($I$150:I198,Month_2!$B$4:$B$250),0)),"")</f>
        <v/>
      </c>
      <c r="J199" t="e" cm="1">
        <f t="array" ref="J199">IFERROR(INDEX($I$2:$I$1800,MATCH(0,COUNTIF($J$1:J198,$I$2:$I$1800),0)),NA())</f>
        <v>#N/A</v>
      </c>
      <c r="K199" t="e">
        <v>#N/A</v>
      </c>
    </row>
    <row r="200" spans="5:11">
      <c r="E200" t="str" cm="1">
        <f t="array" ref="E200">IFERROR(INDEX(Month_2!$D$4:$D$250,MATCH(0,COUNTIF($E$150:E199,Month_2!$D$4:$D$250),0)),"")</f>
        <v/>
      </c>
      <c r="F200" t="e" cm="1">
        <f t="array" ref="F200">IFERROR(INDEX($E$2:$E$1800,MATCH(0,COUNTIF($F$1:F199,$E$2:$E$1800),0)),NA())</f>
        <v>#N/A</v>
      </c>
      <c r="G200" t="e">
        <v>#N/A</v>
      </c>
      <c r="I200" t="str" cm="1">
        <f t="array" ref="I200">IFERROR(INDEX(Month_2!$B$4:$B$250,MATCH(0,COUNTIF($I$150:I199,Month_2!$B$4:$B$250),0)),"")</f>
        <v/>
      </c>
      <c r="J200" t="e" cm="1">
        <f t="array" ref="J200">IFERROR(INDEX($I$2:$I$1800,MATCH(0,COUNTIF($J$1:J199,$I$2:$I$1800),0)),NA())</f>
        <v>#N/A</v>
      </c>
      <c r="K200" t="e">
        <v>#N/A</v>
      </c>
    </row>
    <row r="201" spans="5:11">
      <c r="E201" t="str" cm="1">
        <f t="array" ref="E201">IFERROR(INDEX(Month_2!$D$4:$D$250,MATCH(0,COUNTIF($E$150:E200,Month_2!$D$4:$D$250),0)),"")</f>
        <v/>
      </c>
      <c r="F201" t="e" cm="1">
        <f t="array" ref="F201">IFERROR(INDEX($E$2:$E$1800,MATCH(0,COUNTIF($F$1:F200,$E$2:$E$1800),0)),NA())</f>
        <v>#N/A</v>
      </c>
      <c r="G201" t="e">
        <v>#N/A</v>
      </c>
      <c r="I201" t="str" cm="1">
        <f t="array" ref="I201">IFERROR(INDEX(Month_2!$B$4:$B$250,MATCH(0,COUNTIF($I$150:I200,Month_2!$B$4:$B$250),0)),"")</f>
        <v/>
      </c>
      <c r="J201" t="e" cm="1">
        <f t="array" ref="J201">IFERROR(INDEX($I$2:$I$1800,MATCH(0,COUNTIF($J$1:J200,$I$2:$I$1800),0)),NA())</f>
        <v>#N/A</v>
      </c>
      <c r="K201" t="e">
        <v>#N/A</v>
      </c>
    </row>
    <row r="202" spans="5:11">
      <c r="E202" t="str" cm="1">
        <f t="array" ref="E202">IFERROR(INDEX(Month_2!$D$4:$D$250,MATCH(0,COUNTIF($E$150:E201,Month_2!$D$4:$D$250),0)),"")</f>
        <v/>
      </c>
      <c r="F202" t="e" cm="1">
        <f t="array" ref="F202">IFERROR(INDEX($E$2:$E$1800,MATCH(0,COUNTIF($F$1:F201,$E$2:$E$1800),0)),NA())</f>
        <v>#N/A</v>
      </c>
      <c r="G202" t="e">
        <v>#N/A</v>
      </c>
      <c r="I202" t="str" cm="1">
        <f t="array" ref="I202">IFERROR(INDEX(Month_2!$B$4:$B$250,MATCH(0,COUNTIF($I$150:I201,Month_2!$B$4:$B$250),0)),"")</f>
        <v/>
      </c>
      <c r="J202" t="e" cm="1">
        <f t="array" ref="J202">IFERROR(INDEX($I$2:$I$1800,MATCH(0,COUNTIF($J$1:J201,$I$2:$I$1800),0)),NA())</f>
        <v>#N/A</v>
      </c>
      <c r="K202" t="e">
        <v>#N/A</v>
      </c>
    </row>
    <row r="203" spans="5:11">
      <c r="E203" t="str" cm="1">
        <f t="array" ref="E203">IFERROR(INDEX(Month_2!$D$4:$D$250,MATCH(0,COUNTIF($E$150:E202,Month_2!$D$4:$D$250),0)),"")</f>
        <v/>
      </c>
      <c r="F203" t="e" cm="1">
        <f t="array" ref="F203">IFERROR(INDEX($E$2:$E$1800,MATCH(0,COUNTIF($F$1:F202,$E$2:$E$1800),0)),NA())</f>
        <v>#N/A</v>
      </c>
      <c r="G203" t="e">
        <v>#N/A</v>
      </c>
      <c r="I203" t="str" cm="1">
        <f t="array" ref="I203">IFERROR(INDEX(Month_2!$B$4:$B$250,MATCH(0,COUNTIF($I$150:I202,Month_2!$B$4:$B$250),0)),"")</f>
        <v/>
      </c>
      <c r="J203" t="e" cm="1">
        <f t="array" ref="J203">IFERROR(INDEX($I$2:$I$1800,MATCH(0,COUNTIF($J$1:J202,$I$2:$I$1800),0)),NA())</f>
        <v>#N/A</v>
      </c>
      <c r="K203" t="e">
        <v>#N/A</v>
      </c>
    </row>
    <row r="204" spans="5:11">
      <c r="E204" t="str" cm="1">
        <f t="array" ref="E204">IFERROR(INDEX(Month_2!$D$4:$D$250,MATCH(0,COUNTIF($E$150:E203,Month_2!$D$4:$D$250),0)),"")</f>
        <v/>
      </c>
      <c r="F204" t="e" cm="1">
        <f t="array" ref="F204">IFERROR(INDEX($E$2:$E$1800,MATCH(0,COUNTIF($F$1:F203,$E$2:$E$1800),0)),NA())</f>
        <v>#N/A</v>
      </c>
      <c r="G204" t="e">
        <v>#N/A</v>
      </c>
      <c r="I204" t="str" cm="1">
        <f t="array" ref="I204">IFERROR(INDEX(Month_2!$B$4:$B$250,MATCH(0,COUNTIF($I$150:I203,Month_2!$B$4:$B$250),0)),"")</f>
        <v/>
      </c>
      <c r="J204" t="e" cm="1">
        <f t="array" ref="J204">IFERROR(INDEX($I$2:$I$1800,MATCH(0,COUNTIF($J$1:J203,$I$2:$I$1800),0)),NA())</f>
        <v>#N/A</v>
      </c>
      <c r="K204" t="e">
        <v>#N/A</v>
      </c>
    </row>
    <row r="205" spans="5:11">
      <c r="E205" t="str" cm="1">
        <f t="array" ref="E205">IFERROR(INDEX(Month_2!$D$4:$D$250,MATCH(0,COUNTIF($E$150:E204,Month_2!$D$4:$D$250),0)),"")</f>
        <v/>
      </c>
      <c r="F205" t="e" cm="1">
        <f t="array" ref="F205">IFERROR(INDEX($E$2:$E$1800,MATCH(0,COUNTIF($F$1:F204,$E$2:$E$1800),0)),NA())</f>
        <v>#N/A</v>
      </c>
      <c r="G205" t="e">
        <v>#N/A</v>
      </c>
      <c r="I205" t="str" cm="1">
        <f t="array" ref="I205">IFERROR(INDEX(Month_2!$B$4:$B$250,MATCH(0,COUNTIF($I$150:I204,Month_2!$B$4:$B$250),0)),"")</f>
        <v/>
      </c>
      <c r="J205" t="e" cm="1">
        <f t="array" ref="J205">IFERROR(INDEX($I$2:$I$1800,MATCH(0,COUNTIF($J$1:J204,$I$2:$I$1800),0)),NA())</f>
        <v>#N/A</v>
      </c>
      <c r="K205" t="e">
        <v>#N/A</v>
      </c>
    </row>
    <row r="206" spans="5:11">
      <c r="E206" t="str" cm="1">
        <f t="array" ref="E206">IFERROR(INDEX(Month_2!$D$4:$D$250,MATCH(0,COUNTIF($E$150:E205,Month_2!$D$4:$D$250),0)),"")</f>
        <v/>
      </c>
      <c r="F206" t="e" cm="1">
        <f t="array" ref="F206">IFERROR(INDEX($E$2:$E$1800,MATCH(0,COUNTIF($F$1:F205,$E$2:$E$1800),0)),NA())</f>
        <v>#N/A</v>
      </c>
      <c r="G206" t="e">
        <v>#N/A</v>
      </c>
      <c r="I206" t="str" cm="1">
        <f t="array" ref="I206">IFERROR(INDEX(Month_2!$B$4:$B$250,MATCH(0,COUNTIF($I$150:I205,Month_2!$B$4:$B$250),0)),"")</f>
        <v/>
      </c>
      <c r="J206" t="e" cm="1">
        <f t="array" ref="J206">IFERROR(INDEX($I$2:$I$1800,MATCH(0,COUNTIF($J$1:J205,$I$2:$I$1800),0)),NA())</f>
        <v>#N/A</v>
      </c>
      <c r="K206" t="e">
        <v>#N/A</v>
      </c>
    </row>
    <row r="207" spans="5:11">
      <c r="E207" t="str" cm="1">
        <f t="array" ref="E207">IFERROR(INDEX(Month_2!$D$4:$D$250,MATCH(0,COUNTIF($E$150:E206,Month_2!$D$4:$D$250),0)),"")</f>
        <v/>
      </c>
      <c r="F207" t="e" cm="1">
        <f t="array" ref="F207">IFERROR(INDEX($E$2:$E$1800,MATCH(0,COUNTIF($F$1:F206,$E$2:$E$1800),0)),NA())</f>
        <v>#N/A</v>
      </c>
      <c r="G207" t="e">
        <v>#N/A</v>
      </c>
      <c r="I207" t="str" cm="1">
        <f t="array" ref="I207">IFERROR(INDEX(Month_2!$B$4:$B$250,MATCH(0,COUNTIF($I$150:I206,Month_2!$B$4:$B$250),0)),"")</f>
        <v/>
      </c>
      <c r="J207" t="e" cm="1">
        <f t="array" ref="J207">IFERROR(INDEX($I$2:$I$1800,MATCH(0,COUNTIF($J$1:J206,$I$2:$I$1800),0)),NA())</f>
        <v>#N/A</v>
      </c>
      <c r="K207" t="e">
        <v>#N/A</v>
      </c>
    </row>
    <row r="208" spans="5:11">
      <c r="E208" t="str" cm="1">
        <f t="array" ref="E208">IFERROR(INDEX(Month_2!$D$4:$D$250,MATCH(0,COUNTIF($E$150:E207,Month_2!$D$4:$D$250),0)),"")</f>
        <v/>
      </c>
      <c r="F208" t="e" cm="1">
        <f t="array" ref="F208">IFERROR(INDEX($E$2:$E$1800,MATCH(0,COUNTIF($F$1:F207,$E$2:$E$1800),0)),NA())</f>
        <v>#N/A</v>
      </c>
      <c r="G208" t="e">
        <v>#N/A</v>
      </c>
      <c r="I208" t="str" cm="1">
        <f t="array" ref="I208">IFERROR(INDEX(Month_2!$B$4:$B$250,MATCH(0,COUNTIF($I$150:I207,Month_2!$B$4:$B$250),0)),"")</f>
        <v/>
      </c>
      <c r="J208" t="e" cm="1">
        <f t="array" ref="J208">IFERROR(INDEX($I$2:$I$1800,MATCH(0,COUNTIF($J$1:J207,$I$2:$I$1800),0)),NA())</f>
        <v>#N/A</v>
      </c>
      <c r="K208" t="e">
        <v>#N/A</v>
      </c>
    </row>
    <row r="209" spans="5:11">
      <c r="E209" t="str" cm="1">
        <f t="array" ref="E209">IFERROR(INDEX(Month_2!$D$4:$D$250,MATCH(0,COUNTIF($E$150:E208,Month_2!$D$4:$D$250),0)),"")</f>
        <v/>
      </c>
      <c r="F209" t="e" cm="1">
        <f t="array" ref="F209">IFERROR(INDEX($E$2:$E$1800,MATCH(0,COUNTIF($F$1:F208,$E$2:$E$1800),0)),NA())</f>
        <v>#N/A</v>
      </c>
      <c r="G209" t="e">
        <v>#N/A</v>
      </c>
      <c r="I209" t="str" cm="1">
        <f t="array" ref="I209">IFERROR(INDEX(Month_2!$B$4:$B$250,MATCH(0,COUNTIF($I$150:I208,Month_2!$B$4:$B$250),0)),"")</f>
        <v/>
      </c>
      <c r="J209" t="e" cm="1">
        <f t="array" ref="J209">IFERROR(INDEX($I$2:$I$1800,MATCH(0,COUNTIF($J$1:J208,$I$2:$I$1800),0)),NA())</f>
        <v>#N/A</v>
      </c>
      <c r="K209" t="e">
        <v>#N/A</v>
      </c>
    </row>
    <row r="210" spans="5:11">
      <c r="E210" t="str" cm="1">
        <f t="array" ref="E210">IFERROR(INDEX(Month_2!$D$4:$D$250,MATCH(0,COUNTIF($E$150:E209,Month_2!$D$4:$D$250),0)),"")</f>
        <v/>
      </c>
      <c r="F210" t="e" cm="1">
        <f t="array" ref="F210">IFERROR(INDEX($E$2:$E$1800,MATCH(0,COUNTIF($F$1:F209,$E$2:$E$1800),0)),NA())</f>
        <v>#N/A</v>
      </c>
      <c r="G210" t="e">
        <v>#N/A</v>
      </c>
      <c r="I210" t="str" cm="1">
        <f t="array" ref="I210">IFERROR(INDEX(Month_2!$B$4:$B$250,MATCH(0,COUNTIF($I$150:I209,Month_2!$B$4:$B$250),0)),"")</f>
        <v/>
      </c>
      <c r="J210" t="e" cm="1">
        <f t="array" ref="J210">IFERROR(INDEX($I$2:$I$1800,MATCH(0,COUNTIF($J$1:J209,$I$2:$I$1800),0)),NA())</f>
        <v>#N/A</v>
      </c>
      <c r="K210" t="e">
        <v>#N/A</v>
      </c>
    </row>
    <row r="211" spans="5:11">
      <c r="E211" t="str" cm="1">
        <f t="array" ref="E211">IFERROR(INDEX(Month_2!$D$4:$D$250,MATCH(0,COUNTIF($E$150:E210,Month_2!$D$4:$D$250),0)),"")</f>
        <v/>
      </c>
      <c r="F211" t="e" cm="1">
        <f t="array" ref="F211">IFERROR(INDEX($E$2:$E$1800,MATCH(0,COUNTIF($F$1:F210,$E$2:$E$1800),0)),NA())</f>
        <v>#N/A</v>
      </c>
      <c r="G211" t="e">
        <v>#N/A</v>
      </c>
      <c r="I211" t="str" cm="1">
        <f t="array" ref="I211">IFERROR(INDEX(Month_2!$B$4:$B$250,MATCH(0,COUNTIF($I$150:I210,Month_2!$B$4:$B$250),0)),"")</f>
        <v/>
      </c>
      <c r="J211" t="e" cm="1">
        <f t="array" ref="J211">IFERROR(INDEX($I$2:$I$1800,MATCH(0,COUNTIF($J$1:J210,$I$2:$I$1800),0)),NA())</f>
        <v>#N/A</v>
      </c>
      <c r="K211" t="e">
        <v>#N/A</v>
      </c>
    </row>
    <row r="212" spans="5:11">
      <c r="E212" t="str" cm="1">
        <f t="array" ref="E212">IFERROR(INDEX(Month_2!$D$4:$D$250,MATCH(0,COUNTIF($E$150:E211,Month_2!$D$4:$D$250),0)),"")</f>
        <v/>
      </c>
      <c r="F212" t="e" cm="1">
        <f t="array" ref="F212">IFERROR(INDEX($E$2:$E$1800,MATCH(0,COUNTIF($F$1:F211,$E$2:$E$1800),0)),NA())</f>
        <v>#N/A</v>
      </c>
      <c r="G212" t="e">
        <v>#N/A</v>
      </c>
      <c r="I212" t="str" cm="1">
        <f t="array" ref="I212">IFERROR(INDEX(Month_2!$B$4:$B$250,MATCH(0,COUNTIF($I$150:I211,Month_2!$B$4:$B$250),0)),"")</f>
        <v/>
      </c>
      <c r="J212" t="e" cm="1">
        <f t="array" ref="J212">IFERROR(INDEX($I$2:$I$1800,MATCH(0,COUNTIF($J$1:J211,$I$2:$I$1800),0)),NA())</f>
        <v>#N/A</v>
      </c>
      <c r="K212" t="e">
        <v>#N/A</v>
      </c>
    </row>
    <row r="213" spans="5:11">
      <c r="E213" t="str" cm="1">
        <f t="array" ref="E213">IFERROR(INDEX(Month_2!$D$4:$D$250,MATCH(0,COUNTIF($E$150:E212,Month_2!$D$4:$D$250),0)),"")</f>
        <v/>
      </c>
      <c r="F213" t="e" cm="1">
        <f t="array" ref="F213">IFERROR(INDEX($E$2:$E$1800,MATCH(0,COUNTIF($F$1:F212,$E$2:$E$1800),0)),NA())</f>
        <v>#N/A</v>
      </c>
      <c r="G213" t="e">
        <v>#N/A</v>
      </c>
      <c r="I213" t="str" cm="1">
        <f t="array" ref="I213">IFERROR(INDEX(Month_2!$B$4:$B$250,MATCH(0,COUNTIF($I$150:I212,Month_2!$B$4:$B$250),0)),"")</f>
        <v/>
      </c>
      <c r="J213" t="e" cm="1">
        <f t="array" ref="J213">IFERROR(INDEX($I$2:$I$1800,MATCH(0,COUNTIF($J$1:J212,$I$2:$I$1800),0)),NA())</f>
        <v>#N/A</v>
      </c>
      <c r="K213" t="e">
        <v>#N/A</v>
      </c>
    </row>
    <row r="214" spans="5:11">
      <c r="E214" t="str" cm="1">
        <f t="array" ref="E214">IFERROR(INDEX(Month_2!$D$4:$D$250,MATCH(0,COUNTIF($E$150:E213,Month_2!$D$4:$D$250),0)),"")</f>
        <v/>
      </c>
      <c r="F214" t="e" cm="1">
        <f t="array" ref="F214">IFERROR(INDEX($E$2:$E$1800,MATCH(0,COUNTIF($F$1:F213,$E$2:$E$1800),0)),NA())</f>
        <v>#N/A</v>
      </c>
      <c r="G214" t="e">
        <v>#N/A</v>
      </c>
      <c r="I214" t="str" cm="1">
        <f t="array" ref="I214">IFERROR(INDEX(Month_2!$B$4:$B$250,MATCH(0,COUNTIF($I$150:I213,Month_2!$B$4:$B$250),0)),"")</f>
        <v/>
      </c>
      <c r="J214" t="e" cm="1">
        <f t="array" ref="J214">IFERROR(INDEX($I$2:$I$1800,MATCH(0,COUNTIF($J$1:J213,$I$2:$I$1800),0)),NA())</f>
        <v>#N/A</v>
      </c>
      <c r="K214" t="e">
        <v>#N/A</v>
      </c>
    </row>
    <row r="215" spans="5:11">
      <c r="E215" t="str" cm="1">
        <f t="array" ref="E215">IFERROR(INDEX(Month_2!$D$4:$D$250,MATCH(0,COUNTIF($E$150:E214,Month_2!$D$4:$D$250),0)),"")</f>
        <v/>
      </c>
      <c r="F215" t="e" cm="1">
        <f t="array" ref="F215">IFERROR(INDEX($E$2:$E$1800,MATCH(0,COUNTIF($F$1:F214,$E$2:$E$1800),0)),NA())</f>
        <v>#N/A</v>
      </c>
      <c r="G215" t="e">
        <v>#N/A</v>
      </c>
      <c r="I215" t="str" cm="1">
        <f t="array" ref="I215">IFERROR(INDEX(Month_2!$B$4:$B$250,MATCH(0,COUNTIF($I$150:I214,Month_2!$B$4:$B$250),0)),"")</f>
        <v/>
      </c>
      <c r="J215" t="e" cm="1">
        <f t="array" ref="J215">IFERROR(INDEX($I$2:$I$1800,MATCH(0,COUNTIF($J$1:J214,$I$2:$I$1800),0)),NA())</f>
        <v>#N/A</v>
      </c>
      <c r="K215" t="e">
        <v>#N/A</v>
      </c>
    </row>
    <row r="216" spans="5:11">
      <c r="E216" t="str" cm="1">
        <f t="array" ref="E216">IFERROR(INDEX(Month_2!$D$4:$D$250,MATCH(0,COUNTIF($E$150:E215,Month_2!$D$4:$D$250),0)),"")</f>
        <v/>
      </c>
      <c r="F216" t="e" cm="1">
        <f t="array" ref="F216">IFERROR(INDEX($E$2:$E$1800,MATCH(0,COUNTIF($F$1:F215,$E$2:$E$1800),0)),NA())</f>
        <v>#N/A</v>
      </c>
      <c r="G216" t="e">
        <v>#N/A</v>
      </c>
      <c r="I216" t="str" cm="1">
        <f t="array" ref="I216">IFERROR(INDEX(Month_2!$B$4:$B$250,MATCH(0,COUNTIF($I$150:I215,Month_2!$B$4:$B$250),0)),"")</f>
        <v/>
      </c>
      <c r="J216" t="e" cm="1">
        <f t="array" ref="J216">IFERROR(INDEX($I$2:$I$1800,MATCH(0,COUNTIF($J$1:J215,$I$2:$I$1800),0)),NA())</f>
        <v>#N/A</v>
      </c>
      <c r="K216" t="e">
        <v>#N/A</v>
      </c>
    </row>
    <row r="217" spans="5:11">
      <c r="E217" t="str" cm="1">
        <f t="array" ref="E217">IFERROR(INDEX(Month_2!$D$4:$D$250,MATCH(0,COUNTIF($E$150:E216,Month_2!$D$4:$D$250),0)),"")</f>
        <v/>
      </c>
      <c r="F217" t="e" cm="1">
        <f t="array" ref="F217">IFERROR(INDEX($E$2:$E$1800,MATCH(0,COUNTIF($F$1:F216,$E$2:$E$1800),0)),NA())</f>
        <v>#N/A</v>
      </c>
      <c r="G217" t="e">
        <v>#N/A</v>
      </c>
      <c r="I217" t="str" cm="1">
        <f t="array" ref="I217">IFERROR(INDEX(Month_2!$B$4:$B$250,MATCH(0,COUNTIF($I$150:I216,Month_2!$B$4:$B$250),0)),"")</f>
        <v/>
      </c>
      <c r="J217" t="e" cm="1">
        <f t="array" ref="J217">IFERROR(INDEX($I$2:$I$1800,MATCH(0,COUNTIF($J$1:J216,$I$2:$I$1800),0)),NA())</f>
        <v>#N/A</v>
      </c>
      <c r="K217" t="e">
        <v>#N/A</v>
      </c>
    </row>
    <row r="218" spans="5:11">
      <c r="E218" t="str" cm="1">
        <f t="array" ref="E218">IFERROR(INDEX(Month_2!$D$4:$D$250,MATCH(0,COUNTIF($E$150:E217,Month_2!$D$4:$D$250),0)),"")</f>
        <v/>
      </c>
      <c r="F218" t="e" cm="1">
        <f t="array" ref="F218">IFERROR(INDEX($E$2:$E$1800,MATCH(0,COUNTIF($F$1:F217,$E$2:$E$1800),0)),NA())</f>
        <v>#N/A</v>
      </c>
      <c r="G218" t="e">
        <v>#N/A</v>
      </c>
      <c r="I218" t="str" cm="1">
        <f t="array" ref="I218">IFERROR(INDEX(Month_2!$B$4:$B$250,MATCH(0,COUNTIF($I$150:I217,Month_2!$B$4:$B$250),0)),"")</f>
        <v/>
      </c>
      <c r="J218" t="e" cm="1">
        <f t="array" ref="J218">IFERROR(INDEX($I$2:$I$1800,MATCH(0,COUNTIF($J$1:J217,$I$2:$I$1800),0)),NA())</f>
        <v>#N/A</v>
      </c>
      <c r="K218" t="e">
        <v>#N/A</v>
      </c>
    </row>
    <row r="219" spans="5:11">
      <c r="E219" t="str" cm="1">
        <f t="array" ref="E219">IFERROR(INDEX(Month_2!$D$4:$D$250,MATCH(0,COUNTIF($E$150:E218,Month_2!$D$4:$D$250),0)),"")</f>
        <v/>
      </c>
      <c r="F219" t="e" cm="1">
        <f t="array" ref="F219">IFERROR(INDEX($E$2:$E$1800,MATCH(0,COUNTIF($F$1:F218,$E$2:$E$1800),0)),NA())</f>
        <v>#N/A</v>
      </c>
      <c r="G219" t="e">
        <v>#N/A</v>
      </c>
      <c r="I219" t="str" cm="1">
        <f t="array" ref="I219">IFERROR(INDEX(Month_2!$B$4:$B$250,MATCH(0,COUNTIF($I$150:I218,Month_2!$B$4:$B$250),0)),"")</f>
        <v/>
      </c>
      <c r="J219" t="e" cm="1">
        <f t="array" ref="J219">IFERROR(INDEX($I$2:$I$1800,MATCH(0,COUNTIF($J$1:J218,$I$2:$I$1800),0)),NA())</f>
        <v>#N/A</v>
      </c>
      <c r="K219" t="e">
        <v>#N/A</v>
      </c>
    </row>
    <row r="220" spans="5:11">
      <c r="E220" t="str" cm="1">
        <f t="array" ref="E220">IFERROR(INDEX(Month_2!$D$4:$D$250,MATCH(0,COUNTIF($E$150:E219,Month_2!$D$4:$D$250),0)),"")</f>
        <v/>
      </c>
      <c r="F220" t="e" cm="1">
        <f t="array" ref="F220">IFERROR(INDEX($E$2:$E$1800,MATCH(0,COUNTIF($F$1:F219,$E$2:$E$1800),0)),NA())</f>
        <v>#N/A</v>
      </c>
      <c r="G220" t="e">
        <v>#N/A</v>
      </c>
      <c r="I220" t="str" cm="1">
        <f t="array" ref="I220">IFERROR(INDEX(Month_2!$B$4:$B$250,MATCH(0,COUNTIF($I$150:I219,Month_2!$B$4:$B$250),0)),"")</f>
        <v/>
      </c>
      <c r="J220" t="e" cm="1">
        <f t="array" ref="J220">IFERROR(INDEX($I$2:$I$1800,MATCH(0,COUNTIF($J$1:J219,$I$2:$I$1800),0)),NA())</f>
        <v>#N/A</v>
      </c>
      <c r="K220" t="e">
        <v>#N/A</v>
      </c>
    </row>
    <row r="221" spans="5:11">
      <c r="E221" t="str" cm="1">
        <f t="array" ref="E221">IFERROR(INDEX(Month_2!$D$4:$D$250,MATCH(0,COUNTIF($E$150:E220,Month_2!$D$4:$D$250),0)),"")</f>
        <v/>
      </c>
      <c r="F221" t="e" cm="1">
        <f t="array" ref="F221">IFERROR(INDEX($E$2:$E$1800,MATCH(0,COUNTIF($F$1:F220,$E$2:$E$1800),0)),NA())</f>
        <v>#N/A</v>
      </c>
      <c r="G221" t="e">
        <v>#N/A</v>
      </c>
      <c r="I221" t="str" cm="1">
        <f t="array" ref="I221">IFERROR(INDEX(Month_2!$B$4:$B$250,MATCH(0,COUNTIF($I$150:I220,Month_2!$B$4:$B$250),0)),"")</f>
        <v/>
      </c>
      <c r="J221" t="e" cm="1">
        <f t="array" ref="J221">IFERROR(INDEX($I$2:$I$1800,MATCH(0,COUNTIF($J$1:J220,$I$2:$I$1800),0)),NA())</f>
        <v>#N/A</v>
      </c>
      <c r="K221" t="e">
        <v>#N/A</v>
      </c>
    </row>
    <row r="222" spans="5:11">
      <c r="E222" t="str" cm="1">
        <f t="array" ref="E222">IFERROR(INDEX(Month_2!$D$4:$D$250,MATCH(0,COUNTIF($E$150:E221,Month_2!$D$4:$D$250),0)),"")</f>
        <v/>
      </c>
      <c r="F222" t="e" cm="1">
        <f t="array" ref="F222">IFERROR(INDEX($E$2:$E$1800,MATCH(0,COUNTIF($F$1:F221,$E$2:$E$1800),0)),NA())</f>
        <v>#N/A</v>
      </c>
      <c r="G222" t="e">
        <v>#N/A</v>
      </c>
      <c r="I222" t="str" cm="1">
        <f t="array" ref="I222">IFERROR(INDEX(Month_2!$B$4:$B$250,MATCH(0,COUNTIF($I$150:I221,Month_2!$B$4:$B$250),0)),"")</f>
        <v/>
      </c>
      <c r="J222" t="e" cm="1">
        <f t="array" ref="J222">IFERROR(INDEX($I$2:$I$1800,MATCH(0,COUNTIF($J$1:J221,$I$2:$I$1800),0)),NA())</f>
        <v>#N/A</v>
      </c>
      <c r="K222" t="e">
        <v>#N/A</v>
      </c>
    </row>
    <row r="223" spans="5:11">
      <c r="E223" t="str" cm="1">
        <f t="array" ref="E223">IFERROR(INDEX(Month_2!$D$4:$D$250,MATCH(0,COUNTIF($E$150:E222,Month_2!$D$4:$D$250),0)),"")</f>
        <v/>
      </c>
      <c r="F223" t="e" cm="1">
        <f t="array" ref="F223">IFERROR(INDEX($E$2:$E$1800,MATCH(0,COUNTIF($F$1:F222,$E$2:$E$1800),0)),NA())</f>
        <v>#N/A</v>
      </c>
      <c r="G223" t="e">
        <v>#N/A</v>
      </c>
      <c r="I223" t="str" cm="1">
        <f t="array" ref="I223">IFERROR(INDEX(Month_2!$B$4:$B$250,MATCH(0,COUNTIF($I$150:I222,Month_2!$B$4:$B$250),0)),"")</f>
        <v/>
      </c>
      <c r="J223" t="e" cm="1">
        <f t="array" ref="J223">IFERROR(INDEX($I$2:$I$1800,MATCH(0,COUNTIF($J$1:J222,$I$2:$I$1800),0)),NA())</f>
        <v>#N/A</v>
      </c>
      <c r="K223" t="e">
        <v>#N/A</v>
      </c>
    </row>
    <row r="224" spans="5:11">
      <c r="E224" t="str" cm="1">
        <f t="array" ref="E224">IFERROR(INDEX(Month_2!$D$4:$D$250,MATCH(0,COUNTIF($E$150:E223,Month_2!$D$4:$D$250),0)),"")</f>
        <v/>
      </c>
      <c r="F224" t="e" cm="1">
        <f t="array" ref="F224">IFERROR(INDEX($E$2:$E$1800,MATCH(0,COUNTIF($F$1:F223,$E$2:$E$1800),0)),NA())</f>
        <v>#N/A</v>
      </c>
      <c r="G224" t="e">
        <v>#N/A</v>
      </c>
      <c r="I224" t="str" cm="1">
        <f t="array" ref="I224">IFERROR(INDEX(Month_2!$B$4:$B$250,MATCH(0,COUNTIF($I$150:I223,Month_2!$B$4:$B$250),0)),"")</f>
        <v/>
      </c>
      <c r="J224" t="e" cm="1">
        <f t="array" ref="J224">IFERROR(INDEX($I$2:$I$1800,MATCH(0,COUNTIF($J$1:J223,$I$2:$I$1800),0)),NA())</f>
        <v>#N/A</v>
      </c>
      <c r="K224" t="e">
        <v>#N/A</v>
      </c>
    </row>
    <row r="225" spans="5:11">
      <c r="E225" t="str" cm="1">
        <f t="array" ref="E225">IFERROR(INDEX(Month_2!$D$4:$D$250,MATCH(0,COUNTIF($E$150:E224,Month_2!$D$4:$D$250),0)),"")</f>
        <v/>
      </c>
      <c r="F225" t="e" cm="1">
        <f t="array" ref="F225">IFERROR(INDEX($E$2:$E$1800,MATCH(0,COUNTIF($F$1:F224,$E$2:$E$1800),0)),NA())</f>
        <v>#N/A</v>
      </c>
      <c r="G225" t="e">
        <v>#N/A</v>
      </c>
      <c r="I225" t="str" cm="1">
        <f t="array" ref="I225">IFERROR(INDEX(Month_2!$B$4:$B$250,MATCH(0,COUNTIF($I$150:I224,Month_2!$B$4:$B$250),0)),"")</f>
        <v/>
      </c>
      <c r="J225" t="e" cm="1">
        <f t="array" ref="J225">IFERROR(INDEX($I$2:$I$1800,MATCH(0,COUNTIF($J$1:J224,$I$2:$I$1800),0)),NA())</f>
        <v>#N/A</v>
      </c>
      <c r="K225" t="e">
        <v>#N/A</v>
      </c>
    </row>
    <row r="226" spans="5:11">
      <c r="E226" t="str" cm="1">
        <f t="array" ref="E226">IFERROR(INDEX(Month_2!$D$4:$D$250,MATCH(0,COUNTIF($E$150:E225,Month_2!$D$4:$D$250),0)),"")</f>
        <v/>
      </c>
      <c r="F226" t="e" cm="1">
        <f t="array" ref="F226">IFERROR(INDEX($E$2:$E$1800,MATCH(0,COUNTIF($F$1:F225,$E$2:$E$1800),0)),NA())</f>
        <v>#N/A</v>
      </c>
      <c r="G226" t="e">
        <v>#N/A</v>
      </c>
      <c r="I226" t="str" cm="1">
        <f t="array" ref="I226">IFERROR(INDEX(Month_2!$B$4:$B$250,MATCH(0,COUNTIF($I$150:I225,Month_2!$B$4:$B$250),0)),"")</f>
        <v/>
      </c>
      <c r="J226" t="e" cm="1">
        <f t="array" ref="J226">IFERROR(INDEX($I$2:$I$1800,MATCH(0,COUNTIF($J$1:J225,$I$2:$I$1800),0)),NA())</f>
        <v>#N/A</v>
      </c>
      <c r="K226" t="e">
        <v>#N/A</v>
      </c>
    </row>
    <row r="227" spans="5:11">
      <c r="E227" t="str" cm="1">
        <f t="array" ref="E227">IFERROR(INDEX(Month_2!$D$4:$D$250,MATCH(0,COUNTIF($E$150:E226,Month_2!$D$4:$D$250),0)),"")</f>
        <v/>
      </c>
      <c r="F227" t="e" cm="1">
        <f t="array" ref="F227">IFERROR(INDEX($E$2:$E$1800,MATCH(0,COUNTIF($F$1:F226,$E$2:$E$1800),0)),NA())</f>
        <v>#N/A</v>
      </c>
      <c r="G227" t="e">
        <v>#N/A</v>
      </c>
      <c r="I227" t="str" cm="1">
        <f t="array" ref="I227">IFERROR(INDEX(Month_2!$B$4:$B$250,MATCH(0,COUNTIF($I$150:I226,Month_2!$B$4:$B$250),0)),"")</f>
        <v/>
      </c>
      <c r="J227" t="e" cm="1">
        <f t="array" ref="J227">IFERROR(INDEX($I$2:$I$1800,MATCH(0,COUNTIF($J$1:J226,$I$2:$I$1800),0)),NA())</f>
        <v>#N/A</v>
      </c>
      <c r="K227" t="e">
        <v>#N/A</v>
      </c>
    </row>
    <row r="228" spans="5:11">
      <c r="E228" t="str" cm="1">
        <f t="array" ref="E228">IFERROR(INDEX(Month_2!$D$4:$D$250,MATCH(0,COUNTIF($E$150:E227,Month_2!$D$4:$D$250),0)),"")</f>
        <v/>
      </c>
      <c r="F228" t="e" cm="1">
        <f t="array" ref="F228">IFERROR(INDEX($E$2:$E$1800,MATCH(0,COUNTIF($F$1:F227,$E$2:$E$1800),0)),NA())</f>
        <v>#N/A</v>
      </c>
      <c r="G228" t="e">
        <v>#N/A</v>
      </c>
      <c r="I228" t="str" cm="1">
        <f t="array" ref="I228">IFERROR(INDEX(Month_2!$B$4:$B$250,MATCH(0,COUNTIF($I$150:I227,Month_2!$B$4:$B$250),0)),"")</f>
        <v/>
      </c>
      <c r="J228" t="e" cm="1">
        <f t="array" ref="J228">IFERROR(INDEX($I$2:$I$1800,MATCH(0,COUNTIF($J$1:J227,$I$2:$I$1800),0)),NA())</f>
        <v>#N/A</v>
      </c>
      <c r="K228" t="e">
        <v>#N/A</v>
      </c>
    </row>
    <row r="229" spans="5:11">
      <c r="E229" t="str" cm="1">
        <f t="array" ref="E229">IFERROR(INDEX(Month_2!$D$4:$D$250,MATCH(0,COUNTIF($E$150:E228,Month_2!$D$4:$D$250),0)),"")</f>
        <v/>
      </c>
      <c r="F229" t="e" cm="1">
        <f t="array" ref="F229">IFERROR(INDEX($E$2:$E$1800,MATCH(0,COUNTIF($F$1:F228,$E$2:$E$1800),0)),NA())</f>
        <v>#N/A</v>
      </c>
      <c r="G229" t="e">
        <v>#N/A</v>
      </c>
      <c r="I229" t="str" cm="1">
        <f t="array" ref="I229">IFERROR(INDEX(Month_2!$B$4:$B$250,MATCH(0,COUNTIF($I$150:I228,Month_2!$B$4:$B$250),0)),"")</f>
        <v/>
      </c>
      <c r="J229" t="e" cm="1">
        <f t="array" ref="J229">IFERROR(INDEX($I$2:$I$1800,MATCH(0,COUNTIF($J$1:J228,$I$2:$I$1800),0)),NA())</f>
        <v>#N/A</v>
      </c>
      <c r="K229" t="e">
        <v>#N/A</v>
      </c>
    </row>
    <row r="230" spans="5:11">
      <c r="E230" t="str" cm="1">
        <f t="array" ref="E230">IFERROR(INDEX(Month_2!$D$4:$D$250,MATCH(0,COUNTIF($E$150:E229,Month_2!$D$4:$D$250),0)),"")</f>
        <v/>
      </c>
      <c r="F230" t="e" cm="1">
        <f t="array" ref="F230">IFERROR(INDEX($E$2:$E$1800,MATCH(0,COUNTIF($F$1:F229,$E$2:$E$1800),0)),NA())</f>
        <v>#N/A</v>
      </c>
      <c r="G230" t="e">
        <v>#N/A</v>
      </c>
      <c r="I230" t="str" cm="1">
        <f t="array" ref="I230">IFERROR(INDEX(Month_2!$B$4:$B$250,MATCH(0,COUNTIF($I$150:I229,Month_2!$B$4:$B$250),0)),"")</f>
        <v/>
      </c>
      <c r="J230" t="e" cm="1">
        <f t="array" ref="J230">IFERROR(INDEX($I$2:$I$1800,MATCH(0,COUNTIF($J$1:J229,$I$2:$I$1800),0)),NA())</f>
        <v>#N/A</v>
      </c>
      <c r="K230" t="e">
        <v>#N/A</v>
      </c>
    </row>
    <row r="231" spans="5:11">
      <c r="E231" t="str" cm="1">
        <f t="array" ref="E231">IFERROR(INDEX(Month_2!$D$4:$D$250,MATCH(0,COUNTIF($E$150:E230,Month_2!$D$4:$D$250),0)),"")</f>
        <v/>
      </c>
      <c r="F231" t="e" cm="1">
        <f t="array" ref="F231">IFERROR(INDEX($E$2:$E$1800,MATCH(0,COUNTIF($F$1:F230,$E$2:$E$1800),0)),NA())</f>
        <v>#N/A</v>
      </c>
      <c r="G231" t="e">
        <v>#N/A</v>
      </c>
      <c r="I231" t="str" cm="1">
        <f t="array" ref="I231">IFERROR(INDEX(Month_2!$B$4:$B$250,MATCH(0,COUNTIF($I$150:I230,Month_2!$B$4:$B$250),0)),"")</f>
        <v/>
      </c>
      <c r="J231" t="e" cm="1">
        <f t="array" ref="J231">IFERROR(INDEX($I$2:$I$1800,MATCH(0,COUNTIF($J$1:J230,$I$2:$I$1800),0)),NA())</f>
        <v>#N/A</v>
      </c>
      <c r="K231" t="e">
        <v>#N/A</v>
      </c>
    </row>
    <row r="232" spans="5:11">
      <c r="E232" t="str" cm="1">
        <f t="array" ref="E232">IFERROR(INDEX(Month_2!$D$4:$D$250,MATCH(0,COUNTIF($E$150:E231,Month_2!$D$4:$D$250),0)),"")</f>
        <v/>
      </c>
      <c r="F232" t="e" cm="1">
        <f t="array" ref="F232">IFERROR(INDEX($E$2:$E$1800,MATCH(0,COUNTIF($F$1:F231,$E$2:$E$1800),0)),NA())</f>
        <v>#N/A</v>
      </c>
      <c r="G232" t="e">
        <v>#N/A</v>
      </c>
      <c r="I232" t="str" cm="1">
        <f t="array" ref="I232">IFERROR(INDEX(Month_2!$B$4:$B$250,MATCH(0,COUNTIF($I$150:I231,Month_2!$B$4:$B$250),0)),"")</f>
        <v/>
      </c>
      <c r="J232" t="e" cm="1">
        <f t="array" ref="J232">IFERROR(INDEX($I$2:$I$1800,MATCH(0,COUNTIF($J$1:J231,$I$2:$I$1800),0)),NA())</f>
        <v>#N/A</v>
      </c>
      <c r="K232" t="e">
        <v>#N/A</v>
      </c>
    </row>
    <row r="233" spans="5:11">
      <c r="E233" t="str" cm="1">
        <f t="array" ref="E233">IFERROR(INDEX(Month_2!$D$4:$D$250,MATCH(0,COUNTIF($E$150:E232,Month_2!$D$4:$D$250),0)),"")</f>
        <v/>
      </c>
      <c r="F233" t="e" cm="1">
        <f t="array" ref="F233">IFERROR(INDEX($E$2:$E$1800,MATCH(0,COUNTIF($F$1:F232,$E$2:$E$1800),0)),NA())</f>
        <v>#N/A</v>
      </c>
      <c r="G233" t="e">
        <v>#N/A</v>
      </c>
      <c r="I233" t="str" cm="1">
        <f t="array" ref="I233">IFERROR(INDEX(Month_2!$B$4:$B$250,MATCH(0,COUNTIF($I$150:I232,Month_2!$B$4:$B$250),0)),"")</f>
        <v/>
      </c>
      <c r="J233" t="e" cm="1">
        <f t="array" ref="J233">IFERROR(INDEX($I$2:$I$1800,MATCH(0,COUNTIF($J$1:J232,$I$2:$I$1800),0)),NA())</f>
        <v>#N/A</v>
      </c>
      <c r="K233" t="e">
        <v>#N/A</v>
      </c>
    </row>
    <row r="234" spans="5:11">
      <c r="E234" t="str" cm="1">
        <f t="array" ref="E234">IFERROR(INDEX(Month_2!$D$4:$D$250,MATCH(0,COUNTIF($E$150:E233,Month_2!$D$4:$D$250),0)),"")</f>
        <v/>
      </c>
      <c r="F234" t="e" cm="1">
        <f t="array" ref="F234">IFERROR(INDEX($E$2:$E$1800,MATCH(0,COUNTIF($F$1:F233,$E$2:$E$1800),0)),NA())</f>
        <v>#N/A</v>
      </c>
      <c r="G234" t="e">
        <v>#N/A</v>
      </c>
      <c r="I234" t="str" cm="1">
        <f t="array" ref="I234">IFERROR(INDEX(Month_2!$B$4:$B$250,MATCH(0,COUNTIF($I$150:I233,Month_2!$B$4:$B$250),0)),"")</f>
        <v/>
      </c>
      <c r="J234" t="e" cm="1">
        <f t="array" ref="J234">IFERROR(INDEX($I$2:$I$1800,MATCH(0,COUNTIF($J$1:J233,$I$2:$I$1800),0)),NA())</f>
        <v>#N/A</v>
      </c>
      <c r="K234" t="e">
        <v>#N/A</v>
      </c>
    </row>
    <row r="235" spans="5:11">
      <c r="E235" t="str" cm="1">
        <f t="array" ref="E235">IFERROR(INDEX(Month_2!$D$4:$D$250,MATCH(0,COUNTIF($E$150:E234,Month_2!$D$4:$D$250),0)),"")</f>
        <v/>
      </c>
      <c r="F235" t="e" cm="1">
        <f t="array" ref="F235">IFERROR(INDEX($E$2:$E$1800,MATCH(0,COUNTIF($F$1:F234,$E$2:$E$1800),0)),NA())</f>
        <v>#N/A</v>
      </c>
      <c r="G235" t="e">
        <v>#N/A</v>
      </c>
      <c r="I235" t="str" cm="1">
        <f t="array" ref="I235">IFERROR(INDEX(Month_2!$B$4:$B$250,MATCH(0,COUNTIF($I$150:I234,Month_2!$B$4:$B$250),0)),"")</f>
        <v/>
      </c>
      <c r="J235" t="e" cm="1">
        <f t="array" ref="J235">IFERROR(INDEX($I$2:$I$1800,MATCH(0,COUNTIF($J$1:J234,$I$2:$I$1800),0)),NA())</f>
        <v>#N/A</v>
      </c>
      <c r="K235" t="e">
        <v>#N/A</v>
      </c>
    </row>
    <row r="236" spans="5:11">
      <c r="E236" t="str" cm="1">
        <f t="array" ref="E236">IFERROR(INDEX(Month_2!$D$4:$D$250,MATCH(0,COUNTIF($E$150:E235,Month_2!$D$4:$D$250),0)),"")</f>
        <v/>
      </c>
      <c r="F236" t="e" cm="1">
        <f t="array" ref="F236">IFERROR(INDEX($E$2:$E$1800,MATCH(0,COUNTIF($F$1:F235,$E$2:$E$1800),0)),NA())</f>
        <v>#N/A</v>
      </c>
      <c r="G236" t="e">
        <v>#N/A</v>
      </c>
      <c r="I236" t="str" cm="1">
        <f t="array" ref="I236">IFERROR(INDEX(Month_2!$B$4:$B$250,MATCH(0,COUNTIF($I$150:I235,Month_2!$B$4:$B$250),0)),"")</f>
        <v/>
      </c>
      <c r="J236" t="e" cm="1">
        <f t="array" ref="J236">IFERROR(INDEX($I$2:$I$1800,MATCH(0,COUNTIF($J$1:J235,$I$2:$I$1800),0)),NA())</f>
        <v>#N/A</v>
      </c>
      <c r="K236" t="e">
        <v>#N/A</v>
      </c>
    </row>
    <row r="237" spans="5:11">
      <c r="E237" t="str" cm="1">
        <f t="array" ref="E237">IFERROR(INDEX(Month_2!$D$4:$D$250,MATCH(0,COUNTIF($E$150:E236,Month_2!$D$4:$D$250),0)),"")</f>
        <v/>
      </c>
      <c r="F237" t="e" cm="1">
        <f t="array" ref="F237">IFERROR(INDEX($E$2:$E$1800,MATCH(0,COUNTIF($F$1:F236,$E$2:$E$1800),0)),NA())</f>
        <v>#N/A</v>
      </c>
      <c r="G237" t="e">
        <v>#N/A</v>
      </c>
      <c r="I237" t="str" cm="1">
        <f t="array" ref="I237">IFERROR(INDEX(Month_2!$B$4:$B$250,MATCH(0,COUNTIF($I$150:I236,Month_2!$B$4:$B$250),0)),"")</f>
        <v/>
      </c>
      <c r="J237" t="e" cm="1">
        <f t="array" ref="J237">IFERROR(INDEX($I$2:$I$1800,MATCH(0,COUNTIF($J$1:J236,$I$2:$I$1800),0)),NA())</f>
        <v>#N/A</v>
      </c>
      <c r="K237" t="e">
        <v>#N/A</v>
      </c>
    </row>
    <row r="238" spans="5:11">
      <c r="E238" t="str" cm="1">
        <f t="array" ref="E238">IFERROR(INDEX(Month_2!$D$4:$D$250,MATCH(0,COUNTIF($E$150:E237,Month_2!$D$4:$D$250),0)),"")</f>
        <v/>
      </c>
      <c r="F238" t="e" cm="1">
        <f t="array" ref="F238">IFERROR(INDEX($E$2:$E$1800,MATCH(0,COUNTIF($F$1:F237,$E$2:$E$1800),0)),NA())</f>
        <v>#N/A</v>
      </c>
      <c r="G238" t="e">
        <v>#N/A</v>
      </c>
      <c r="I238" t="str" cm="1">
        <f t="array" ref="I238">IFERROR(INDEX(Month_2!$B$4:$B$250,MATCH(0,COUNTIF($I$150:I237,Month_2!$B$4:$B$250),0)),"")</f>
        <v/>
      </c>
      <c r="J238" t="e" cm="1">
        <f t="array" ref="J238">IFERROR(INDEX($I$2:$I$1800,MATCH(0,COUNTIF($J$1:J237,$I$2:$I$1800),0)),NA())</f>
        <v>#N/A</v>
      </c>
      <c r="K238" t="e">
        <v>#N/A</v>
      </c>
    </row>
    <row r="239" spans="5:11">
      <c r="E239" t="str" cm="1">
        <f t="array" ref="E239">IFERROR(INDEX(Month_2!$D$4:$D$250,MATCH(0,COUNTIF($E$150:E238,Month_2!$D$4:$D$250),0)),"")</f>
        <v/>
      </c>
      <c r="F239" t="e" cm="1">
        <f t="array" ref="F239">IFERROR(INDEX($E$2:$E$1800,MATCH(0,COUNTIF($F$1:F238,$E$2:$E$1800),0)),NA())</f>
        <v>#N/A</v>
      </c>
      <c r="G239" t="e">
        <v>#N/A</v>
      </c>
      <c r="I239" t="str" cm="1">
        <f t="array" ref="I239">IFERROR(INDEX(Month_2!$B$4:$B$250,MATCH(0,COUNTIF($I$150:I238,Month_2!$B$4:$B$250),0)),"")</f>
        <v/>
      </c>
      <c r="J239" t="e" cm="1">
        <f t="array" ref="J239">IFERROR(INDEX($I$2:$I$1800,MATCH(0,COUNTIF($J$1:J238,$I$2:$I$1800),0)),NA())</f>
        <v>#N/A</v>
      </c>
      <c r="K239" t="e">
        <v>#N/A</v>
      </c>
    </row>
    <row r="240" spans="5:11">
      <c r="E240" t="str" cm="1">
        <f t="array" ref="E240">IFERROR(INDEX(Month_2!$D$4:$D$250,MATCH(0,COUNTIF($E$150:E239,Month_2!$D$4:$D$250),0)),"")</f>
        <v/>
      </c>
      <c r="F240" t="e" cm="1">
        <f t="array" ref="F240">IFERROR(INDEX($E$2:$E$1800,MATCH(0,COUNTIF($F$1:F239,$E$2:$E$1800),0)),NA())</f>
        <v>#N/A</v>
      </c>
      <c r="G240" t="e">
        <v>#N/A</v>
      </c>
      <c r="I240" t="str" cm="1">
        <f t="array" ref="I240">IFERROR(INDEX(Month_2!$B$4:$B$250,MATCH(0,COUNTIF($I$150:I239,Month_2!$B$4:$B$250),0)),"")</f>
        <v/>
      </c>
      <c r="J240" t="e" cm="1">
        <f t="array" ref="J240">IFERROR(INDEX($I$2:$I$1800,MATCH(0,COUNTIF($J$1:J239,$I$2:$I$1800),0)),NA())</f>
        <v>#N/A</v>
      </c>
      <c r="K240" t="e">
        <v>#N/A</v>
      </c>
    </row>
    <row r="241" spans="5:11">
      <c r="E241" t="str" cm="1">
        <f t="array" ref="E241">IFERROR(INDEX(Month_2!$D$4:$D$250,MATCH(0,COUNTIF($E$150:E240,Month_2!$D$4:$D$250),0)),"")</f>
        <v/>
      </c>
      <c r="F241" t="e" cm="1">
        <f t="array" ref="F241">IFERROR(INDEX($E$2:$E$1800,MATCH(0,COUNTIF($F$1:F240,$E$2:$E$1800),0)),NA())</f>
        <v>#N/A</v>
      </c>
      <c r="G241" t="e">
        <v>#N/A</v>
      </c>
      <c r="I241" t="str" cm="1">
        <f t="array" ref="I241">IFERROR(INDEX(Month_2!$B$4:$B$250,MATCH(0,COUNTIF($I$150:I240,Month_2!$B$4:$B$250),0)),"")</f>
        <v/>
      </c>
      <c r="J241" t="e" cm="1">
        <f t="array" ref="J241">IFERROR(INDEX($I$2:$I$1800,MATCH(0,COUNTIF($J$1:J240,$I$2:$I$1800),0)),NA())</f>
        <v>#N/A</v>
      </c>
      <c r="K241" t="e">
        <v>#N/A</v>
      </c>
    </row>
    <row r="242" spans="5:11">
      <c r="E242" t="str" cm="1">
        <f t="array" ref="E242">IFERROR(INDEX(Month_2!$D$4:$D$250,MATCH(0,COUNTIF($E$150:E241,Month_2!$D$4:$D$250),0)),"")</f>
        <v/>
      </c>
      <c r="F242" t="e" cm="1">
        <f t="array" ref="F242">IFERROR(INDEX($E$2:$E$1800,MATCH(0,COUNTIF($F$1:F241,$E$2:$E$1800),0)),NA())</f>
        <v>#N/A</v>
      </c>
      <c r="G242" t="e">
        <v>#N/A</v>
      </c>
      <c r="I242" t="str" cm="1">
        <f t="array" ref="I242">IFERROR(INDEX(Month_2!$B$4:$B$250,MATCH(0,COUNTIF($I$150:I241,Month_2!$B$4:$B$250),0)),"")</f>
        <v/>
      </c>
      <c r="J242" t="e" cm="1">
        <f t="array" ref="J242">IFERROR(INDEX($I$2:$I$1800,MATCH(0,COUNTIF($J$1:J241,$I$2:$I$1800),0)),NA())</f>
        <v>#N/A</v>
      </c>
      <c r="K242" t="e">
        <v>#N/A</v>
      </c>
    </row>
    <row r="243" spans="5:11">
      <c r="E243" t="str" cm="1">
        <f t="array" ref="E243">IFERROR(INDEX(Month_2!$D$4:$D$250,MATCH(0,COUNTIF($E$150:E242,Month_2!$D$4:$D$250),0)),"")</f>
        <v/>
      </c>
      <c r="F243" t="e" cm="1">
        <f t="array" ref="F243">IFERROR(INDEX($E$2:$E$1800,MATCH(0,COUNTIF($F$1:F242,$E$2:$E$1800),0)),NA())</f>
        <v>#N/A</v>
      </c>
      <c r="G243" t="e">
        <v>#N/A</v>
      </c>
      <c r="I243" t="str" cm="1">
        <f t="array" ref="I243">IFERROR(INDEX(Month_2!$B$4:$B$250,MATCH(0,COUNTIF($I$150:I242,Month_2!$B$4:$B$250),0)),"")</f>
        <v/>
      </c>
      <c r="J243" t="e" cm="1">
        <f t="array" ref="J243">IFERROR(INDEX($I$2:$I$1800,MATCH(0,COUNTIF($J$1:J242,$I$2:$I$1800),0)),NA())</f>
        <v>#N/A</v>
      </c>
      <c r="K243" t="e">
        <v>#N/A</v>
      </c>
    </row>
    <row r="244" spans="5:11">
      <c r="E244" t="str" cm="1">
        <f t="array" ref="E244">IFERROR(INDEX(Month_2!$D$4:$D$250,MATCH(0,COUNTIF($E$150:E243,Month_2!$D$4:$D$250),0)),"")</f>
        <v/>
      </c>
      <c r="F244" t="e" cm="1">
        <f t="array" ref="F244">IFERROR(INDEX($E$2:$E$1800,MATCH(0,COUNTIF($F$1:F243,$E$2:$E$1800),0)),NA())</f>
        <v>#N/A</v>
      </c>
      <c r="G244" t="e">
        <v>#N/A</v>
      </c>
      <c r="I244" t="str" cm="1">
        <f t="array" ref="I244">IFERROR(INDEX(Month_2!$B$4:$B$250,MATCH(0,COUNTIF($I$150:I243,Month_2!$B$4:$B$250),0)),"")</f>
        <v/>
      </c>
      <c r="J244" t="e" cm="1">
        <f t="array" ref="J244">IFERROR(INDEX($I$2:$I$1800,MATCH(0,COUNTIF($J$1:J243,$I$2:$I$1800),0)),NA())</f>
        <v>#N/A</v>
      </c>
      <c r="K244" t="e">
        <v>#N/A</v>
      </c>
    </row>
    <row r="245" spans="5:11">
      <c r="E245" t="str" cm="1">
        <f t="array" ref="E245">IFERROR(INDEX(Month_2!$D$4:$D$250,MATCH(0,COUNTIF($E$150:E244,Month_2!$D$4:$D$250),0)),"")</f>
        <v/>
      </c>
      <c r="F245" t="e" cm="1">
        <f t="array" ref="F245">IFERROR(INDEX($E$2:$E$1800,MATCH(0,COUNTIF($F$1:F244,$E$2:$E$1800),0)),NA())</f>
        <v>#N/A</v>
      </c>
      <c r="G245" t="e">
        <v>#N/A</v>
      </c>
      <c r="I245" t="str" cm="1">
        <f t="array" ref="I245">IFERROR(INDEX(Month_2!$B$4:$B$250,MATCH(0,COUNTIF($I$150:I244,Month_2!$B$4:$B$250),0)),"")</f>
        <v/>
      </c>
      <c r="J245" t="e" cm="1">
        <f t="array" ref="J245">IFERROR(INDEX($I$2:$I$1800,MATCH(0,COUNTIF($J$1:J244,$I$2:$I$1800),0)),NA())</f>
        <v>#N/A</v>
      </c>
      <c r="K245" t="e">
        <v>#N/A</v>
      </c>
    </row>
    <row r="246" spans="5:11">
      <c r="E246" t="str" cm="1">
        <f t="array" ref="E246">IFERROR(INDEX(Month_2!$D$4:$D$250,MATCH(0,COUNTIF($E$150:E245,Month_2!$D$4:$D$250),0)),"")</f>
        <v/>
      </c>
      <c r="F246" t="e" cm="1">
        <f t="array" ref="F246">IFERROR(INDEX($E$2:$E$1800,MATCH(0,COUNTIF($F$1:F245,$E$2:$E$1800),0)),NA())</f>
        <v>#N/A</v>
      </c>
      <c r="G246" t="e">
        <v>#N/A</v>
      </c>
      <c r="I246" t="str" cm="1">
        <f t="array" ref="I246">IFERROR(INDEX(Month_2!$B$4:$B$250,MATCH(0,COUNTIF($I$150:I245,Month_2!$B$4:$B$250),0)),"")</f>
        <v/>
      </c>
      <c r="J246" t="e" cm="1">
        <f t="array" ref="J246">IFERROR(INDEX($I$2:$I$1800,MATCH(0,COUNTIF($J$1:J245,$I$2:$I$1800),0)),NA())</f>
        <v>#N/A</v>
      </c>
      <c r="K246" t="e">
        <v>#N/A</v>
      </c>
    </row>
    <row r="247" spans="5:11">
      <c r="E247" t="str" cm="1">
        <f t="array" ref="E247">IFERROR(INDEX(Month_2!$D$4:$D$250,MATCH(0,COUNTIF($E$150:E246,Month_2!$D$4:$D$250),0)),"")</f>
        <v/>
      </c>
      <c r="F247" t="e" cm="1">
        <f t="array" ref="F247">IFERROR(INDEX($E$2:$E$1800,MATCH(0,COUNTIF($F$1:F246,$E$2:$E$1800),0)),NA())</f>
        <v>#N/A</v>
      </c>
      <c r="G247" t="e">
        <v>#N/A</v>
      </c>
      <c r="I247" t="str" cm="1">
        <f t="array" ref="I247">IFERROR(INDEX(Month_2!$B$4:$B$250,MATCH(0,COUNTIF($I$150:I246,Month_2!$B$4:$B$250),0)),"")</f>
        <v/>
      </c>
      <c r="J247" t="e" cm="1">
        <f t="array" ref="J247">IFERROR(INDEX($I$2:$I$1800,MATCH(0,COUNTIF($J$1:J246,$I$2:$I$1800),0)),NA())</f>
        <v>#N/A</v>
      </c>
      <c r="K247" t="e">
        <v>#N/A</v>
      </c>
    </row>
    <row r="248" spans="5:11">
      <c r="E248" t="str" cm="1">
        <f t="array" ref="E248">IFERROR(INDEX(Month_2!$D$4:$D$250,MATCH(0,COUNTIF($E$150:E247,Month_2!$D$4:$D$250),0)),"")</f>
        <v/>
      </c>
      <c r="F248" t="e" cm="1">
        <f t="array" ref="F248">IFERROR(INDEX($E$2:$E$1800,MATCH(0,COUNTIF($F$1:F247,$E$2:$E$1800),0)),NA())</f>
        <v>#N/A</v>
      </c>
      <c r="G248" t="e">
        <v>#N/A</v>
      </c>
      <c r="I248" t="str" cm="1">
        <f t="array" ref="I248">IFERROR(INDEX(Month_2!$B$4:$B$250,MATCH(0,COUNTIF($I$150:I247,Month_2!$B$4:$B$250),0)),"")</f>
        <v/>
      </c>
      <c r="J248" t="e" cm="1">
        <f t="array" ref="J248">IFERROR(INDEX($I$2:$I$1800,MATCH(0,COUNTIF($J$1:J247,$I$2:$I$1800),0)),NA())</f>
        <v>#N/A</v>
      </c>
      <c r="K248" t="e">
        <v>#N/A</v>
      </c>
    </row>
    <row r="249" spans="5:11">
      <c r="E249" t="str" cm="1">
        <f t="array" ref="E249">IFERROR(INDEX(Month_2!$D$4:$D$250,MATCH(0,COUNTIF($E$150:E248,Month_2!$D$4:$D$250),0)),"")</f>
        <v/>
      </c>
      <c r="F249" t="e" cm="1">
        <f t="array" ref="F249">IFERROR(INDEX($E$2:$E$1800,MATCH(0,COUNTIF($F$1:F248,$E$2:$E$1800),0)),NA())</f>
        <v>#N/A</v>
      </c>
      <c r="G249" t="e">
        <v>#N/A</v>
      </c>
      <c r="I249" t="str" cm="1">
        <f t="array" ref="I249">IFERROR(INDEX(Month_2!$B$4:$B$250,MATCH(0,COUNTIF($I$150:I248,Month_2!$B$4:$B$250),0)),"")</f>
        <v/>
      </c>
      <c r="J249" t="e" cm="1">
        <f t="array" ref="J249">IFERROR(INDEX($I$2:$I$1800,MATCH(0,COUNTIF($J$1:J248,$I$2:$I$1800),0)),NA())</f>
        <v>#N/A</v>
      </c>
      <c r="K249" t="e">
        <v>#N/A</v>
      </c>
    </row>
    <row r="250" spans="5:11">
      <c r="E250" t="str" cm="1">
        <f t="array" ref="E250">IFERROR(INDEX(Month_2!$D$4:$D$250,MATCH(0,COUNTIF($E$150:E249,Month_2!$D$4:$D$250),0)),"")</f>
        <v/>
      </c>
      <c r="F250" t="e" cm="1">
        <f t="array" ref="F250">IFERROR(INDEX($E$2:$E$1800,MATCH(0,COUNTIF($F$1:F249,$E$2:$E$1800),0)),NA())</f>
        <v>#N/A</v>
      </c>
      <c r="G250" t="e">
        <v>#N/A</v>
      </c>
      <c r="I250" t="str" cm="1">
        <f t="array" ref="I250">IFERROR(INDEX(Month_2!$B$4:$B$250,MATCH(0,COUNTIF($I$150:I249,Month_2!$B$4:$B$250),0)),"")</f>
        <v/>
      </c>
      <c r="J250" t="e" cm="1">
        <f t="array" ref="J250">IFERROR(INDEX($I$2:$I$1800,MATCH(0,COUNTIF($J$1:J249,$I$2:$I$1800),0)),NA())</f>
        <v>#N/A</v>
      </c>
      <c r="K250" t="e">
        <v>#N/A</v>
      </c>
    </row>
    <row r="251" spans="5:11">
      <c r="E251" t="str" cm="1">
        <f t="array" ref="E251">IFERROR(INDEX(Month_2!$D$4:$D$250,MATCH(0,COUNTIF($E$150:E250,Month_2!$D$4:$D$250),0)),"")</f>
        <v/>
      </c>
      <c r="I251" t="str" cm="1">
        <f t="array" ref="I251">IFERROR(INDEX(Month_2!$B$4:$B$250,MATCH(0,COUNTIF($I$150:I250,Month_2!$B$4:$B$250),0)),"")</f>
        <v/>
      </c>
    </row>
    <row r="252" spans="5:11">
      <c r="E252" t="str" cm="1">
        <f t="array" ref="E252">IFERROR(INDEX(Month_2!$D$4:$D$250,MATCH(0,COUNTIF($E$150:E251,Month_2!$D$4:$D$250),0)),"")</f>
        <v/>
      </c>
      <c r="I252" t="str" cm="1">
        <f t="array" ref="I252">IFERROR(INDEX(Month_2!$B$4:$B$250,MATCH(0,COUNTIF($I$150:I251,Month_2!$B$4:$B$250),0)),"")</f>
        <v/>
      </c>
    </row>
    <row r="253" spans="5:11">
      <c r="E253" t="str" cm="1">
        <f t="array" ref="E253">IFERROR(INDEX(Month_2!$D$4:$D$250,MATCH(0,COUNTIF($E$150:E252,Month_2!$D$4:$D$250),0)),"")</f>
        <v/>
      </c>
      <c r="I253" t="str" cm="1">
        <f t="array" ref="I253">IFERROR(INDEX(Month_2!$B$4:$B$250,MATCH(0,COUNTIF($I$150:I252,Month_2!$B$4:$B$250),0)),"")</f>
        <v/>
      </c>
    </row>
    <row r="254" spans="5:11">
      <c r="E254" t="str" cm="1">
        <f t="array" ref="E254">IFERROR(INDEX(Month_2!$D$4:$D$250,MATCH(0,COUNTIF($E$150:E253,Month_2!$D$4:$D$250),0)),"")</f>
        <v/>
      </c>
      <c r="I254" t="str" cm="1">
        <f t="array" ref="I254">IFERROR(INDEX(Month_2!$B$4:$B$250,MATCH(0,COUNTIF($I$150:I253,Month_2!$B$4:$B$250),0)),"")</f>
        <v/>
      </c>
    </row>
    <row r="255" spans="5:11">
      <c r="E255" t="str" cm="1">
        <f t="array" ref="E255">IFERROR(INDEX(Month_2!$D$4:$D$250,MATCH(0,COUNTIF($E$150:E254,Month_2!$D$4:$D$250),0)),"")</f>
        <v/>
      </c>
      <c r="I255" t="str" cm="1">
        <f t="array" ref="I255">IFERROR(INDEX(Month_2!$B$4:$B$250,MATCH(0,COUNTIF($I$150:I254,Month_2!$B$4:$B$250),0)),"")</f>
        <v/>
      </c>
    </row>
    <row r="256" spans="5:11">
      <c r="E256" t="str" cm="1">
        <f t="array" ref="E256">IFERROR(INDEX(Month_2!$D$4:$D$250,MATCH(0,COUNTIF($E$150:E255,Month_2!$D$4:$D$250),0)),"")</f>
        <v/>
      </c>
      <c r="I256" t="str" cm="1">
        <f t="array" ref="I256">IFERROR(INDEX(Month_2!$B$4:$B$250,MATCH(0,COUNTIF($I$150:I255,Month_2!$B$4:$B$250),0)),"")</f>
        <v/>
      </c>
    </row>
    <row r="257" spans="5:9">
      <c r="E257" t="str" cm="1">
        <f t="array" ref="E257">IFERROR(INDEX(Month_2!$D$4:$D$250,MATCH(0,COUNTIF($E$150:E256,Month_2!$D$4:$D$250),0)),"")</f>
        <v/>
      </c>
      <c r="I257" t="str" cm="1">
        <f t="array" ref="I257">IFERROR(INDEX(Month_2!$B$4:$B$250,MATCH(0,COUNTIF($I$150:I256,Month_2!$B$4:$B$250),0)),"")</f>
        <v/>
      </c>
    </row>
    <row r="258" spans="5:9">
      <c r="E258" t="str" cm="1">
        <f t="array" ref="E258">IFERROR(INDEX(Month_2!$D$4:$D$250,MATCH(0,COUNTIF($E$150:E257,Month_2!$D$4:$D$250),0)),"")</f>
        <v/>
      </c>
      <c r="I258" t="str" cm="1">
        <f t="array" ref="I258">IFERROR(INDEX(Month_2!$B$4:$B$250,MATCH(0,COUNTIF($I$150:I257,Month_2!$B$4:$B$250),0)),"")</f>
        <v/>
      </c>
    </row>
    <row r="259" spans="5:9">
      <c r="E259" t="str" cm="1">
        <f t="array" ref="E259">IFERROR(INDEX(Month_2!$D$4:$D$250,MATCH(0,COUNTIF($E$150:E258,Month_2!$D$4:$D$250),0)),"")</f>
        <v/>
      </c>
      <c r="I259" t="str" cm="1">
        <f t="array" ref="I259">IFERROR(INDEX(Month_2!$B$4:$B$250,MATCH(0,COUNTIF($I$150:I258,Month_2!$B$4:$B$250),0)),"")</f>
        <v/>
      </c>
    </row>
    <row r="260" spans="5:9">
      <c r="E260" t="str" cm="1">
        <f t="array" ref="E260">IFERROR(INDEX(Month_2!$D$4:$D$250,MATCH(0,COUNTIF($E$150:E259,Month_2!$D$4:$D$250),0)),"")</f>
        <v/>
      </c>
      <c r="I260" t="str" cm="1">
        <f t="array" ref="I260">IFERROR(INDEX(Month_2!$B$4:$B$250,MATCH(0,COUNTIF($I$150:I259,Month_2!$B$4:$B$250),0)),"")</f>
        <v/>
      </c>
    </row>
    <row r="261" spans="5:9">
      <c r="E261" t="str" cm="1">
        <f t="array" ref="E261">IFERROR(INDEX(Month_2!$D$4:$D$250,MATCH(0,COUNTIF($E$150:E260,Month_2!$D$4:$D$250),0)),"")</f>
        <v/>
      </c>
      <c r="I261" t="str" cm="1">
        <f t="array" ref="I261">IFERROR(INDEX(Month_2!$B$4:$B$250,MATCH(0,COUNTIF($I$150:I260,Month_2!$B$4:$B$250),0)),"")</f>
        <v/>
      </c>
    </row>
    <row r="262" spans="5:9">
      <c r="E262" t="str" cm="1">
        <f t="array" ref="E262">IFERROR(INDEX(Month_2!$D$4:$D$250,MATCH(0,COUNTIF($E$150:E261,Month_2!$D$4:$D$250),0)),"")</f>
        <v/>
      </c>
      <c r="I262" t="str" cm="1">
        <f t="array" ref="I262">IFERROR(INDEX(Month_2!$B$4:$B$250,MATCH(0,COUNTIF($I$150:I261,Month_2!$B$4:$B$250),0)),"")</f>
        <v/>
      </c>
    </row>
    <row r="263" spans="5:9">
      <c r="E263" t="str" cm="1">
        <f t="array" ref="E263">IFERROR(INDEX(Month_2!$D$4:$D$250,MATCH(0,COUNTIF($E$150:E262,Month_2!$D$4:$D$250),0)),"")</f>
        <v/>
      </c>
      <c r="I263" t="str" cm="1">
        <f t="array" ref="I263">IFERROR(INDEX(Month_2!$B$4:$B$250,MATCH(0,COUNTIF($I$150:I262,Month_2!$B$4:$B$250),0)),"")</f>
        <v/>
      </c>
    </row>
    <row r="264" spans="5:9">
      <c r="E264" t="str" cm="1">
        <f t="array" ref="E264">IFERROR(INDEX(Month_2!$D$4:$D$250,MATCH(0,COUNTIF($E$150:E263,Month_2!$D$4:$D$250),0)),"")</f>
        <v/>
      </c>
      <c r="I264" t="str" cm="1">
        <f t="array" ref="I264">IFERROR(INDEX(Month_2!$B$4:$B$250,MATCH(0,COUNTIF($I$150:I263,Month_2!$B$4:$B$250),0)),"")</f>
        <v/>
      </c>
    </row>
    <row r="265" spans="5:9">
      <c r="E265" t="str" cm="1">
        <f t="array" ref="E265">IFERROR(INDEX(Month_2!$D$4:$D$250,MATCH(0,COUNTIF($E$150:E264,Month_2!$D$4:$D$250),0)),"")</f>
        <v/>
      </c>
      <c r="I265" t="str" cm="1">
        <f t="array" ref="I265">IFERROR(INDEX(Month_2!$B$4:$B$250,MATCH(0,COUNTIF($I$150:I264,Month_2!$B$4:$B$250),0)),"")</f>
        <v/>
      </c>
    </row>
    <row r="266" spans="5:9">
      <c r="E266" t="str" cm="1">
        <f t="array" ref="E266">IFERROR(INDEX(Month_2!$D$4:$D$250,MATCH(0,COUNTIF($E$150:E265,Month_2!$D$4:$D$250),0)),"")</f>
        <v/>
      </c>
      <c r="I266" t="str" cm="1">
        <f t="array" ref="I266">IFERROR(INDEX(Month_2!$B$4:$B$250,MATCH(0,COUNTIF($I$150:I265,Month_2!$B$4:$B$250),0)),"")</f>
        <v/>
      </c>
    </row>
    <row r="267" spans="5:9">
      <c r="E267" t="str" cm="1">
        <f t="array" ref="E267">IFERROR(INDEX(Month_2!$D$4:$D$250,MATCH(0,COUNTIF($E$150:E266,Month_2!$D$4:$D$250),0)),"")</f>
        <v/>
      </c>
      <c r="I267" t="str" cm="1">
        <f t="array" ref="I267">IFERROR(INDEX(Month_2!$B$4:$B$250,MATCH(0,COUNTIF($I$150:I266,Month_2!$B$4:$B$250),0)),"")</f>
        <v/>
      </c>
    </row>
    <row r="268" spans="5:9">
      <c r="E268" t="str" cm="1">
        <f t="array" ref="E268">IFERROR(INDEX(Month_2!$D$4:$D$250,MATCH(0,COUNTIF($E$150:E267,Month_2!$D$4:$D$250),0)),"")</f>
        <v/>
      </c>
      <c r="I268" t="str" cm="1">
        <f t="array" ref="I268">IFERROR(INDEX(Month_2!$B$4:$B$250,MATCH(0,COUNTIF($I$150:I267,Month_2!$B$4:$B$250),0)),"")</f>
        <v/>
      </c>
    </row>
    <row r="269" spans="5:9">
      <c r="E269" t="str" cm="1">
        <f t="array" ref="E269">IFERROR(INDEX(Month_2!$D$4:$D$250,MATCH(0,COUNTIF($E$150:E268,Month_2!$D$4:$D$250),0)),"")</f>
        <v/>
      </c>
      <c r="I269" t="str" cm="1">
        <f t="array" ref="I269">IFERROR(INDEX(Month_2!$B$4:$B$250,MATCH(0,COUNTIF($I$150:I268,Month_2!$B$4:$B$250),0)),"")</f>
        <v/>
      </c>
    </row>
    <row r="270" spans="5:9">
      <c r="E270" t="str" cm="1">
        <f t="array" ref="E270">IFERROR(INDEX(Month_2!$D$4:$D$250,MATCH(0,COUNTIF($E$150:E269,Month_2!$D$4:$D$250),0)),"")</f>
        <v/>
      </c>
      <c r="I270" t="str" cm="1">
        <f t="array" ref="I270">IFERROR(INDEX(Month_2!$B$4:$B$250,MATCH(0,COUNTIF($I$150:I269,Month_2!$B$4:$B$250),0)),"")</f>
        <v/>
      </c>
    </row>
    <row r="271" spans="5:9">
      <c r="E271" t="str" cm="1">
        <f t="array" ref="E271">IFERROR(INDEX(Month_2!$D$4:$D$250,MATCH(0,COUNTIF($E$150:E270,Month_2!$D$4:$D$250),0)),"")</f>
        <v/>
      </c>
      <c r="I271" t="str" cm="1">
        <f t="array" ref="I271">IFERROR(INDEX(Month_2!$B$4:$B$250,MATCH(0,COUNTIF($I$150:I270,Month_2!$B$4:$B$250),0)),"")</f>
        <v/>
      </c>
    </row>
    <row r="272" spans="5:9">
      <c r="E272" t="str" cm="1">
        <f t="array" ref="E272">IFERROR(INDEX(Month_2!$D$4:$D$250,MATCH(0,COUNTIF($E$150:E271,Month_2!$D$4:$D$250),0)),"")</f>
        <v/>
      </c>
      <c r="I272" t="str" cm="1">
        <f t="array" ref="I272">IFERROR(INDEX(Month_2!$B$4:$B$250,MATCH(0,COUNTIF($I$150:I271,Month_2!$B$4:$B$250),0)),"")</f>
        <v/>
      </c>
    </row>
    <row r="273" spans="5:9">
      <c r="E273" t="str" cm="1">
        <f t="array" ref="E273">IFERROR(INDEX(Month_2!$D$4:$D$250,MATCH(0,COUNTIF($E$150:E272,Month_2!$D$4:$D$250),0)),"")</f>
        <v/>
      </c>
      <c r="I273" t="str" cm="1">
        <f t="array" ref="I273">IFERROR(INDEX(Month_2!$B$4:$B$250,MATCH(0,COUNTIF($I$150:I272,Month_2!$B$4:$B$250),0)),"")</f>
        <v/>
      </c>
    </row>
    <row r="274" spans="5:9">
      <c r="E274" t="str" cm="1">
        <f t="array" ref="E274">IFERROR(INDEX(Month_2!$D$4:$D$250,MATCH(0,COUNTIF($E$150:E273,Month_2!$D$4:$D$250),0)),"")</f>
        <v/>
      </c>
      <c r="I274" t="str" cm="1">
        <f t="array" ref="I274">IFERROR(INDEX(Month_2!$B$4:$B$250,MATCH(0,COUNTIF($I$150:I273,Month_2!$B$4:$B$250),0)),"")</f>
        <v/>
      </c>
    </row>
    <row r="275" spans="5:9">
      <c r="E275" t="str" cm="1">
        <f t="array" ref="E275">IFERROR(INDEX(Month_2!$D$4:$D$250,MATCH(0,COUNTIF($E$150:E274,Month_2!$D$4:$D$250),0)),"")</f>
        <v/>
      </c>
      <c r="I275" t="str" cm="1">
        <f t="array" ref="I275">IFERROR(INDEX(Month_2!$B$4:$B$250,MATCH(0,COUNTIF($I$150:I274,Month_2!$B$4:$B$250),0)),"")</f>
        <v/>
      </c>
    </row>
    <row r="276" spans="5:9">
      <c r="E276" t="str" cm="1">
        <f t="array" ref="E276">IFERROR(INDEX(Month_2!$D$4:$D$250,MATCH(0,COUNTIF($E$150:E275,Month_2!$D$4:$D$250),0)),"")</f>
        <v/>
      </c>
      <c r="I276" t="str" cm="1">
        <f t="array" ref="I276">IFERROR(INDEX(Month_2!$B$4:$B$250,MATCH(0,COUNTIF($I$150:I275,Month_2!$B$4:$B$250),0)),"")</f>
        <v/>
      </c>
    </row>
    <row r="277" spans="5:9">
      <c r="E277" t="str" cm="1">
        <f t="array" ref="E277">IFERROR(INDEX(Month_2!$D$4:$D$250,MATCH(0,COUNTIF($E$150:E276,Month_2!$D$4:$D$250),0)),"")</f>
        <v/>
      </c>
      <c r="I277" t="str" cm="1">
        <f t="array" ref="I277">IFERROR(INDEX(Month_2!$B$4:$B$250,MATCH(0,COUNTIF($I$150:I276,Month_2!$B$4:$B$250),0)),"")</f>
        <v/>
      </c>
    </row>
    <row r="278" spans="5:9">
      <c r="E278" t="str" cm="1">
        <f t="array" ref="E278">IFERROR(INDEX(Month_2!$D$4:$D$250,MATCH(0,COUNTIF($E$150:E277,Month_2!$D$4:$D$250),0)),"")</f>
        <v/>
      </c>
      <c r="I278" t="str" cm="1">
        <f t="array" ref="I278">IFERROR(INDEX(Month_2!$B$4:$B$250,MATCH(0,COUNTIF($I$150:I277,Month_2!$B$4:$B$250),0)),"")</f>
        <v/>
      </c>
    </row>
    <row r="279" spans="5:9">
      <c r="E279" t="str" cm="1">
        <f t="array" ref="E279">IFERROR(INDEX(Month_2!$D$4:$D$250,MATCH(0,COUNTIF($E$150:E278,Month_2!$D$4:$D$250),0)),"")</f>
        <v/>
      </c>
      <c r="I279" t="str" cm="1">
        <f t="array" ref="I279">IFERROR(INDEX(Month_2!$B$4:$B$250,MATCH(0,COUNTIF($I$150:I278,Month_2!$B$4:$B$250),0)),"")</f>
        <v/>
      </c>
    </row>
    <row r="280" spans="5:9">
      <c r="E280" t="str" cm="1">
        <f t="array" ref="E280">IFERROR(INDEX(Month_2!$D$4:$D$250,MATCH(0,COUNTIF($E$150:E279,Month_2!$D$4:$D$250),0)),"")</f>
        <v/>
      </c>
      <c r="I280" t="str" cm="1">
        <f t="array" ref="I280">IFERROR(INDEX(Month_2!$B$4:$B$250,MATCH(0,COUNTIF($I$150:I279,Month_2!$B$4:$B$250),0)),"")</f>
        <v/>
      </c>
    </row>
    <row r="281" spans="5:9">
      <c r="E281" t="str" cm="1">
        <f t="array" ref="E281">IFERROR(INDEX(Month_2!$D$4:$D$250,MATCH(0,COUNTIF($E$150:E280,Month_2!$D$4:$D$250),0)),"")</f>
        <v/>
      </c>
      <c r="I281" t="str" cm="1">
        <f t="array" ref="I281">IFERROR(INDEX(Month_2!$B$4:$B$250,MATCH(0,COUNTIF($I$150:I280,Month_2!$B$4:$B$250),0)),"")</f>
        <v/>
      </c>
    </row>
    <row r="282" spans="5:9">
      <c r="E282" t="str" cm="1">
        <f t="array" ref="E282">IFERROR(INDEX(Month_2!$D$4:$D$250,MATCH(0,COUNTIF($E$150:E281,Month_2!$D$4:$D$250),0)),"")</f>
        <v/>
      </c>
      <c r="I282" t="str" cm="1">
        <f t="array" ref="I282">IFERROR(INDEX(Month_2!$B$4:$B$250,MATCH(0,COUNTIF($I$150:I281,Month_2!$B$4:$B$250),0)),"")</f>
        <v/>
      </c>
    </row>
    <row r="283" spans="5:9">
      <c r="E283" t="str" cm="1">
        <f t="array" ref="E283">IFERROR(INDEX(Month_2!$D$4:$D$250,MATCH(0,COUNTIF($E$150:E282,Month_2!$D$4:$D$250),0)),"")</f>
        <v/>
      </c>
      <c r="I283" t="str" cm="1">
        <f t="array" ref="I283">IFERROR(INDEX(Month_2!$B$4:$B$250,MATCH(0,COUNTIF($I$150:I282,Month_2!$B$4:$B$250),0)),"")</f>
        <v/>
      </c>
    </row>
    <row r="284" spans="5:9">
      <c r="E284" t="str" cm="1">
        <f t="array" ref="E284">IFERROR(INDEX(Month_2!$D$4:$D$250,MATCH(0,COUNTIF($E$150:E283,Month_2!$D$4:$D$250),0)),"")</f>
        <v/>
      </c>
      <c r="I284" t="str" cm="1">
        <f t="array" ref="I284">IFERROR(INDEX(Month_2!$B$4:$B$250,MATCH(0,COUNTIF($I$150:I283,Month_2!$B$4:$B$250),0)),"")</f>
        <v/>
      </c>
    </row>
    <row r="285" spans="5:9">
      <c r="E285" t="str" cm="1">
        <f t="array" ref="E285">IFERROR(INDEX(Month_2!$D$4:$D$250,MATCH(0,COUNTIF($E$150:E284,Month_2!$D$4:$D$250),0)),"")</f>
        <v/>
      </c>
      <c r="I285" t="str" cm="1">
        <f t="array" ref="I285">IFERROR(INDEX(Month_2!$B$4:$B$250,MATCH(0,COUNTIF($I$150:I284,Month_2!$B$4:$B$250),0)),"")</f>
        <v/>
      </c>
    </row>
    <row r="286" spans="5:9">
      <c r="E286" t="str" cm="1">
        <f t="array" ref="E286">IFERROR(INDEX(Month_2!$D$4:$D$250,MATCH(0,COUNTIF($E$150:E285,Month_2!$D$4:$D$250),0)),"")</f>
        <v/>
      </c>
      <c r="I286" t="str" cm="1">
        <f t="array" ref="I286">IFERROR(INDEX(Month_2!$B$4:$B$250,MATCH(0,COUNTIF($I$150:I285,Month_2!$B$4:$B$250),0)),"")</f>
        <v/>
      </c>
    </row>
    <row r="287" spans="5:9">
      <c r="E287" t="str" cm="1">
        <f t="array" ref="E287">IFERROR(INDEX(Month_2!$D$4:$D$250,MATCH(0,COUNTIF($E$150:E286,Month_2!$D$4:$D$250),0)),"")</f>
        <v/>
      </c>
      <c r="I287" t="str" cm="1">
        <f t="array" ref="I287">IFERROR(INDEX(Month_2!$B$4:$B$250,MATCH(0,COUNTIF($I$150:I286,Month_2!$B$4:$B$250),0)),"")</f>
        <v/>
      </c>
    </row>
    <row r="288" spans="5:9">
      <c r="E288" t="str" cm="1">
        <f t="array" ref="E288">IFERROR(INDEX(Month_2!$D$4:$D$250,MATCH(0,COUNTIF($E$150:E287,Month_2!$D$4:$D$250),0)),"")</f>
        <v/>
      </c>
      <c r="I288" t="str" cm="1">
        <f t="array" ref="I288">IFERROR(INDEX(Month_2!$B$4:$B$250,MATCH(0,COUNTIF($I$150:I287,Month_2!$B$4:$B$250),0)),"")</f>
        <v/>
      </c>
    </row>
    <row r="289" spans="5:9">
      <c r="E289" t="str" cm="1">
        <f t="array" ref="E289">IFERROR(INDEX(Month_2!$D$4:$D$250,MATCH(0,COUNTIF($E$150:E288,Month_2!$D$4:$D$250),0)),"")</f>
        <v/>
      </c>
      <c r="I289" t="str" cm="1">
        <f t="array" ref="I289">IFERROR(INDEX(Month_2!$B$4:$B$250,MATCH(0,COUNTIF($I$150:I288,Month_2!$B$4:$B$250),0)),"")</f>
        <v/>
      </c>
    </row>
    <row r="290" spans="5:9">
      <c r="E290" t="str" cm="1">
        <f t="array" ref="E290">IFERROR(INDEX(Month_2!$D$4:$D$250,MATCH(0,COUNTIF($E$150:E289,Month_2!$D$4:$D$250),0)),"")</f>
        <v/>
      </c>
      <c r="I290" t="str" cm="1">
        <f t="array" ref="I290">IFERROR(INDEX(Month_2!$B$4:$B$250,MATCH(0,COUNTIF($I$150:I289,Month_2!$B$4:$B$250),0)),"")</f>
        <v/>
      </c>
    </row>
    <row r="291" spans="5:9">
      <c r="E291" t="str" cm="1">
        <f t="array" ref="E291">IFERROR(INDEX(Month_2!$D$4:$D$250,MATCH(0,COUNTIF($E$150:E290,Month_2!$D$4:$D$250),0)),"")</f>
        <v/>
      </c>
      <c r="I291" t="str" cm="1">
        <f t="array" ref="I291">IFERROR(INDEX(Month_2!$B$4:$B$250,MATCH(0,COUNTIF($I$150:I290,Month_2!$B$4:$B$250),0)),"")</f>
        <v/>
      </c>
    </row>
    <row r="292" spans="5:9">
      <c r="E292" t="str" cm="1">
        <f t="array" ref="E292">IFERROR(INDEX(Month_2!$D$4:$D$250,MATCH(0,COUNTIF($E$150:E291,Month_2!$D$4:$D$250),0)),"")</f>
        <v/>
      </c>
      <c r="I292" t="str" cm="1">
        <f t="array" ref="I292">IFERROR(INDEX(Month_2!$B$4:$B$250,MATCH(0,COUNTIF($I$150:I291,Month_2!$B$4:$B$250),0)),"")</f>
        <v/>
      </c>
    </row>
    <row r="293" spans="5:9">
      <c r="E293" t="str" cm="1">
        <f t="array" ref="E293">IFERROR(INDEX(Month_2!$D$4:$D$250,MATCH(0,COUNTIF($E$150:E292,Month_2!$D$4:$D$250),0)),"")</f>
        <v/>
      </c>
      <c r="I293" t="str" cm="1">
        <f t="array" ref="I293">IFERROR(INDEX(Month_2!$B$4:$B$250,MATCH(0,COUNTIF($I$150:I292,Month_2!$B$4:$B$250),0)),"")</f>
        <v/>
      </c>
    </row>
    <row r="294" spans="5:9">
      <c r="E294" t="str" cm="1">
        <f t="array" ref="E294">IFERROR(INDEX(Month_2!$D$4:$D$250,MATCH(0,COUNTIF($E$150:E293,Month_2!$D$4:$D$250),0)),"")</f>
        <v/>
      </c>
      <c r="I294" t="str" cm="1">
        <f t="array" ref="I294">IFERROR(INDEX(Month_2!$B$4:$B$250,MATCH(0,COUNTIF($I$150:I293,Month_2!$B$4:$B$250),0)),"")</f>
        <v/>
      </c>
    </row>
    <row r="295" spans="5:9">
      <c r="E295" t="str" cm="1">
        <f t="array" ref="E295">IFERROR(INDEX(Month_2!$D$4:$D$250,MATCH(0,COUNTIF($E$150:E294,Month_2!$D$4:$D$250),0)),"")</f>
        <v/>
      </c>
      <c r="I295" t="str" cm="1">
        <f t="array" ref="I295">IFERROR(INDEX(Month_2!$B$4:$B$250,MATCH(0,COUNTIF($I$150:I294,Month_2!$B$4:$B$250),0)),"")</f>
        <v/>
      </c>
    </row>
    <row r="296" spans="5:9">
      <c r="E296" t="str" cm="1">
        <f t="array" ref="E296">IFERROR(INDEX(Month_2!$D$4:$D$250,MATCH(0,COUNTIF($E$150:E295,Month_2!$D$4:$D$250),0)),"")</f>
        <v/>
      </c>
      <c r="I296" t="str" cm="1">
        <f t="array" ref="I296">IFERROR(INDEX(Month_2!$B$4:$B$250,MATCH(0,COUNTIF($I$150:I295,Month_2!$B$4:$B$250),0)),"")</f>
        <v/>
      </c>
    </row>
    <row r="297" spans="5:9">
      <c r="E297" t="str" cm="1">
        <f t="array" ref="E297">IFERROR(INDEX(Month_2!$D$4:$D$250,MATCH(0,COUNTIF($E$150:E296,Month_2!$D$4:$D$250),0)),"")</f>
        <v/>
      </c>
      <c r="I297" t="str" cm="1">
        <f t="array" ref="I297">IFERROR(INDEX(Month_2!$B$4:$B$250,MATCH(0,COUNTIF($I$150:I296,Month_2!$B$4:$B$250),0)),"")</f>
        <v/>
      </c>
    </row>
    <row r="298" spans="5:9">
      <c r="E298" t="str" cm="1">
        <f t="array" ref="E298">IFERROR(INDEX(Month_2!$D$4:$D$250,MATCH(0,COUNTIF($E$150:E297,Month_2!$D$4:$D$250),0)),"")</f>
        <v/>
      </c>
      <c r="I298" t="str" cm="1">
        <f t="array" ref="I298">IFERROR(INDEX(Month_2!$B$4:$B$250,MATCH(0,COUNTIF($I$150:I297,Month_2!$B$4:$B$250),0)),"")</f>
        <v/>
      </c>
    </row>
    <row r="299" spans="5:9">
      <c r="E299" t="str" cm="1">
        <f t="array" ref="E299">IFERROR(INDEX(Month_2!$D$4:$D$250,MATCH(0,COUNTIF($E$150:E298,Month_2!$D$4:$D$250),0)),"")</f>
        <v/>
      </c>
      <c r="I299" t="str" cm="1">
        <f t="array" ref="I299">IFERROR(INDEX(Month_2!$B$4:$B$250,MATCH(0,COUNTIF($I$150:I298,Month_2!$B$4:$B$250),0)),"")</f>
        <v/>
      </c>
    </row>
    <row r="300" spans="5:9">
      <c r="E300" t="str" cm="1">
        <f t="array" ref="E300">IFERROR(INDEX(Month_2!$D$4:$D$250,MATCH(0,COUNTIF($E$150:E299,Month_2!$D$4:$D$250),0)),"")</f>
        <v/>
      </c>
      <c r="I300" t="str" cm="1">
        <f t="array" ref="I300">IFERROR(INDEX(Month_2!$B$4:$B$250,MATCH(0,COUNTIF($I$150:I299,Month_2!$B$4:$B$250),0)),"")</f>
        <v/>
      </c>
    </row>
    <row r="301" spans="5:9">
      <c r="E301" cm="1">
        <f t="array" ref="E301">IFERROR(INDEX(Month_3!$D$4:$D$250,MATCH(0,COUNTIF($E$300:E300,Month_3!$D$4:$D$250),0)),"")</f>
        <v>0</v>
      </c>
      <c r="I301" cm="1">
        <f t="array" ref="I301">IFERROR(INDEX(Month_3!$B$4:$B$250,MATCH(0,COUNTIF($E$300:I300,Month_3!$B$4:$B$250),0)),"")</f>
        <v>0</v>
      </c>
    </row>
    <row r="302" spans="5:9">
      <c r="E302" t="str" cm="1">
        <f t="array" ref="E302">IFERROR(INDEX(Month_3!$D$4:$D$250,MATCH(0,COUNTIF($E$300:E301,Month_3!$D$4:$D$250),0)),"")</f>
        <v/>
      </c>
      <c r="I302" t="str" cm="1">
        <f t="array" ref="I302">IFERROR(INDEX(Month_3!$B$4:$B$250,MATCH(0,COUNTIF($E$300:I301,Month_3!$B$4:$B$250),0)),"")</f>
        <v/>
      </c>
    </row>
    <row r="303" spans="5:9">
      <c r="E303" t="str" cm="1">
        <f t="array" ref="E303">IFERROR(INDEX(Month_3!$D$4:$D$250,MATCH(0,COUNTIF($E$300:E302,Month_3!$D$4:$D$250),0)),"")</f>
        <v/>
      </c>
      <c r="I303" t="str" cm="1">
        <f t="array" ref="I303">IFERROR(INDEX(Month_3!$B$4:$B$250,MATCH(0,COUNTIF($E$300:I302,Month_3!$B$4:$B$250),0)),"")</f>
        <v/>
      </c>
    </row>
    <row r="304" spans="5:9">
      <c r="E304" t="str" cm="1">
        <f t="array" ref="E304">IFERROR(INDEX(Month_3!$D$4:$D$250,MATCH(0,COUNTIF($E$300:E303,Month_3!$D$4:$D$250),0)),"")</f>
        <v/>
      </c>
      <c r="I304" t="str" cm="1">
        <f t="array" ref="I304">IFERROR(INDEX(Month_3!$B$4:$B$250,MATCH(0,COUNTIF($E$300:I303,Month_3!$B$4:$B$250),0)),"")</f>
        <v/>
      </c>
    </row>
    <row r="305" spans="5:9">
      <c r="E305" t="str" cm="1">
        <f t="array" ref="E305">IFERROR(INDEX(Month_3!$D$4:$D$250,MATCH(0,COUNTIF($E$300:E304,Month_3!$D$4:$D$250),0)),"")</f>
        <v/>
      </c>
      <c r="I305" t="str" cm="1">
        <f t="array" ref="I305">IFERROR(INDEX(Month_3!$B$4:$B$250,MATCH(0,COUNTIF($E$300:I304,Month_3!$B$4:$B$250),0)),"")</f>
        <v/>
      </c>
    </row>
    <row r="306" spans="5:9">
      <c r="E306" t="str" cm="1">
        <f t="array" ref="E306">IFERROR(INDEX(Month_3!$D$4:$D$250,MATCH(0,COUNTIF($E$300:E305,Month_3!$D$4:$D$250),0)),"")</f>
        <v/>
      </c>
      <c r="I306" t="str" cm="1">
        <f t="array" ref="I306">IFERROR(INDEX(Month_3!$B$4:$B$250,MATCH(0,COUNTIF($E$300:I305,Month_3!$B$4:$B$250),0)),"")</f>
        <v/>
      </c>
    </row>
    <row r="307" spans="5:9">
      <c r="E307" t="str" cm="1">
        <f t="array" ref="E307">IFERROR(INDEX(Month_3!$D$4:$D$250,MATCH(0,COUNTIF($E$300:E306,Month_3!$D$4:$D$250),0)),"")</f>
        <v/>
      </c>
      <c r="I307" t="str" cm="1">
        <f t="array" ref="I307">IFERROR(INDEX(Month_3!$B$4:$B$250,MATCH(0,COUNTIF($E$300:I306,Month_3!$B$4:$B$250),0)),"")</f>
        <v/>
      </c>
    </row>
    <row r="308" spans="5:9">
      <c r="E308" t="str" cm="1">
        <f t="array" ref="E308">IFERROR(INDEX(Month_3!$D$4:$D$250,MATCH(0,COUNTIF($E$300:E307,Month_3!$D$4:$D$250),0)),"")</f>
        <v/>
      </c>
      <c r="I308" t="str" cm="1">
        <f t="array" ref="I308">IFERROR(INDEX(Month_3!$B$4:$B$250,MATCH(0,COUNTIF($E$300:I307,Month_3!$B$4:$B$250),0)),"")</f>
        <v/>
      </c>
    </row>
    <row r="309" spans="5:9">
      <c r="E309" t="str" cm="1">
        <f t="array" ref="E309">IFERROR(INDEX(Month_3!$D$4:$D$250,MATCH(0,COUNTIF($E$300:E308,Month_3!$D$4:$D$250),0)),"")</f>
        <v/>
      </c>
      <c r="I309" t="str" cm="1">
        <f t="array" ref="I309">IFERROR(INDEX(Month_3!$B$4:$B$250,MATCH(0,COUNTIF($E$300:I308,Month_3!$B$4:$B$250),0)),"")</f>
        <v/>
      </c>
    </row>
    <row r="310" spans="5:9">
      <c r="E310" t="str" cm="1">
        <f t="array" ref="E310">IFERROR(INDEX(Month_3!$D$4:$D$250,MATCH(0,COUNTIF($E$300:E309,Month_3!$D$4:$D$250),0)),"")</f>
        <v/>
      </c>
      <c r="I310" t="str" cm="1">
        <f t="array" ref="I310">IFERROR(INDEX(Month_3!$B$4:$B$250,MATCH(0,COUNTIF($E$300:I309,Month_3!$B$4:$B$250),0)),"")</f>
        <v/>
      </c>
    </row>
    <row r="311" spans="5:9">
      <c r="E311" t="str" cm="1">
        <f t="array" ref="E311">IFERROR(INDEX(Month_3!$D$4:$D$250,MATCH(0,COUNTIF($E$300:E310,Month_3!$D$4:$D$250),0)),"")</f>
        <v/>
      </c>
      <c r="I311" t="str" cm="1">
        <f t="array" ref="I311">IFERROR(INDEX(Month_3!$B$4:$B$250,MATCH(0,COUNTIF($E$300:I310,Month_3!$B$4:$B$250),0)),"")</f>
        <v/>
      </c>
    </row>
    <row r="312" spans="5:9">
      <c r="E312" t="str" cm="1">
        <f t="array" ref="E312">IFERROR(INDEX(Month_3!$D$4:$D$250,MATCH(0,COUNTIF($E$300:E311,Month_3!$D$4:$D$250),0)),"")</f>
        <v/>
      </c>
      <c r="I312" t="str" cm="1">
        <f t="array" ref="I312">IFERROR(INDEX(Month_3!$B$4:$B$250,MATCH(0,COUNTIF($E$300:I311,Month_3!$B$4:$B$250),0)),"")</f>
        <v/>
      </c>
    </row>
    <row r="313" spans="5:9">
      <c r="E313" t="str" cm="1">
        <f t="array" ref="E313">IFERROR(INDEX(Month_3!$D$4:$D$250,MATCH(0,COUNTIF($E$300:E312,Month_3!$D$4:$D$250),0)),"")</f>
        <v/>
      </c>
      <c r="I313" t="str" cm="1">
        <f t="array" ref="I313">IFERROR(INDEX(Month_3!$B$4:$B$250,MATCH(0,COUNTIF($E$300:I312,Month_3!$B$4:$B$250),0)),"")</f>
        <v/>
      </c>
    </row>
    <row r="314" spans="5:9">
      <c r="E314" t="str" cm="1">
        <f t="array" ref="E314">IFERROR(INDEX(Month_3!$D$4:$D$250,MATCH(0,COUNTIF($E$300:E313,Month_3!$D$4:$D$250),0)),"")</f>
        <v/>
      </c>
      <c r="I314" t="str" cm="1">
        <f t="array" ref="I314">IFERROR(INDEX(Month_3!$B$4:$B$250,MATCH(0,COUNTIF($E$300:I313,Month_3!$B$4:$B$250),0)),"")</f>
        <v/>
      </c>
    </row>
    <row r="315" spans="5:9">
      <c r="E315" t="str" cm="1">
        <f t="array" ref="E315">IFERROR(INDEX(Month_3!$D$4:$D$250,MATCH(0,COUNTIF($E$300:E314,Month_3!$D$4:$D$250),0)),"")</f>
        <v/>
      </c>
      <c r="I315" t="str" cm="1">
        <f t="array" ref="I315">IFERROR(INDEX(Month_3!$B$4:$B$250,MATCH(0,COUNTIF($E$300:I314,Month_3!$B$4:$B$250),0)),"")</f>
        <v/>
      </c>
    </row>
    <row r="316" spans="5:9">
      <c r="E316" t="str" cm="1">
        <f t="array" ref="E316">IFERROR(INDEX(Month_3!$D$4:$D$250,MATCH(0,COUNTIF($E$300:E315,Month_3!$D$4:$D$250),0)),"")</f>
        <v/>
      </c>
      <c r="I316" t="str" cm="1">
        <f t="array" ref="I316">IFERROR(INDEX(Month_3!$B$4:$B$250,MATCH(0,COUNTIF($E$300:I315,Month_3!$B$4:$B$250),0)),"")</f>
        <v/>
      </c>
    </row>
    <row r="317" spans="5:9">
      <c r="E317" t="str" cm="1">
        <f t="array" ref="E317">IFERROR(INDEX(Month_3!$D$4:$D$250,MATCH(0,COUNTIF($E$300:E316,Month_3!$D$4:$D$250),0)),"")</f>
        <v/>
      </c>
      <c r="I317" t="str" cm="1">
        <f t="array" ref="I317">IFERROR(INDEX(Month_3!$B$4:$B$250,MATCH(0,COUNTIF($E$300:I316,Month_3!$B$4:$B$250),0)),"")</f>
        <v/>
      </c>
    </row>
    <row r="318" spans="5:9">
      <c r="E318" t="str" cm="1">
        <f t="array" ref="E318">IFERROR(INDEX(Month_3!$D$4:$D$250,MATCH(0,COUNTIF($E$300:E317,Month_3!$D$4:$D$250),0)),"")</f>
        <v/>
      </c>
      <c r="I318" t="str" cm="1">
        <f t="array" ref="I318">IFERROR(INDEX(Month_3!$B$4:$B$250,MATCH(0,COUNTIF($E$300:I317,Month_3!$B$4:$B$250),0)),"")</f>
        <v/>
      </c>
    </row>
    <row r="319" spans="5:9">
      <c r="E319" t="str" cm="1">
        <f t="array" ref="E319">IFERROR(INDEX(Month_3!$D$4:$D$250,MATCH(0,COUNTIF($E$300:E318,Month_3!$D$4:$D$250),0)),"")</f>
        <v/>
      </c>
      <c r="I319" t="str" cm="1">
        <f t="array" ref="I319">IFERROR(INDEX(Month_3!$B$4:$B$250,MATCH(0,COUNTIF($E$300:I318,Month_3!$B$4:$B$250),0)),"")</f>
        <v/>
      </c>
    </row>
    <row r="320" spans="5:9">
      <c r="E320" t="str" cm="1">
        <f t="array" ref="E320">IFERROR(INDEX(Month_3!$D$4:$D$250,MATCH(0,COUNTIF($E$300:E319,Month_3!$D$4:$D$250),0)),"")</f>
        <v/>
      </c>
      <c r="I320" t="str" cm="1">
        <f t="array" ref="I320">IFERROR(INDEX(Month_3!$B$4:$B$250,MATCH(0,COUNTIF($E$300:I319,Month_3!$B$4:$B$250),0)),"")</f>
        <v/>
      </c>
    </row>
    <row r="321" spans="5:9">
      <c r="E321" t="str" cm="1">
        <f t="array" ref="E321">IFERROR(INDEX(Month_3!$D$4:$D$250,MATCH(0,COUNTIF($E$300:E320,Month_3!$D$4:$D$250),0)),"")</f>
        <v/>
      </c>
      <c r="I321" t="str" cm="1">
        <f t="array" ref="I321">IFERROR(INDEX(Month_3!$B$4:$B$250,MATCH(0,COUNTIF($E$300:I320,Month_3!$B$4:$B$250),0)),"")</f>
        <v/>
      </c>
    </row>
    <row r="322" spans="5:9">
      <c r="E322" t="str" cm="1">
        <f t="array" ref="E322">IFERROR(INDEX(Month_3!$D$4:$D$250,MATCH(0,COUNTIF($E$300:E321,Month_3!$D$4:$D$250),0)),"")</f>
        <v/>
      </c>
      <c r="I322" t="str" cm="1">
        <f t="array" ref="I322">IFERROR(INDEX(Month_3!$B$4:$B$250,MATCH(0,COUNTIF($E$300:I321,Month_3!$B$4:$B$250),0)),"")</f>
        <v/>
      </c>
    </row>
    <row r="323" spans="5:9">
      <c r="E323" t="str" cm="1">
        <f t="array" ref="E323">IFERROR(INDEX(Month_3!$D$4:$D$250,MATCH(0,COUNTIF($E$300:E322,Month_3!$D$4:$D$250),0)),"")</f>
        <v/>
      </c>
      <c r="I323" t="str" cm="1">
        <f t="array" ref="I323">IFERROR(INDEX(Month_3!$B$4:$B$250,MATCH(0,COUNTIF($E$300:I322,Month_3!$B$4:$B$250),0)),"")</f>
        <v/>
      </c>
    </row>
    <row r="324" spans="5:9">
      <c r="E324" t="str" cm="1">
        <f t="array" ref="E324">IFERROR(INDEX(Month_3!$D$4:$D$250,MATCH(0,COUNTIF($E$300:E323,Month_3!$D$4:$D$250),0)),"")</f>
        <v/>
      </c>
      <c r="I324" t="str" cm="1">
        <f t="array" ref="I324">IFERROR(INDEX(Month_3!$B$4:$B$250,MATCH(0,COUNTIF($E$300:I323,Month_3!$B$4:$B$250),0)),"")</f>
        <v/>
      </c>
    </row>
    <row r="325" spans="5:9">
      <c r="E325" t="str" cm="1">
        <f t="array" ref="E325">IFERROR(INDEX(Month_3!$D$4:$D$250,MATCH(0,COUNTIF($E$300:E324,Month_3!$D$4:$D$250),0)),"")</f>
        <v/>
      </c>
      <c r="I325" t="str" cm="1">
        <f t="array" ref="I325">IFERROR(INDEX(Month_3!$B$4:$B$250,MATCH(0,COUNTIF($E$300:I324,Month_3!$B$4:$B$250),0)),"")</f>
        <v/>
      </c>
    </row>
    <row r="326" spans="5:9">
      <c r="E326" t="str" cm="1">
        <f t="array" ref="E326">IFERROR(INDEX(Month_3!$D$4:$D$250,MATCH(0,COUNTIF($E$300:E325,Month_3!$D$4:$D$250),0)),"")</f>
        <v/>
      </c>
      <c r="I326" t="str" cm="1">
        <f t="array" ref="I326">IFERROR(INDEX(Month_3!$B$4:$B$250,MATCH(0,COUNTIF($E$300:I325,Month_3!$B$4:$B$250),0)),"")</f>
        <v/>
      </c>
    </row>
    <row r="327" spans="5:9">
      <c r="E327" t="str" cm="1">
        <f t="array" ref="E327">IFERROR(INDEX(Month_3!$D$4:$D$250,MATCH(0,COUNTIF($E$300:E326,Month_3!$D$4:$D$250),0)),"")</f>
        <v/>
      </c>
      <c r="I327" t="str" cm="1">
        <f t="array" ref="I327">IFERROR(INDEX(Month_3!$B$4:$B$250,MATCH(0,COUNTIF($E$300:I326,Month_3!$B$4:$B$250),0)),"")</f>
        <v/>
      </c>
    </row>
    <row r="328" spans="5:9">
      <c r="E328" t="str" cm="1">
        <f t="array" ref="E328">IFERROR(INDEX(Month_3!$D$4:$D$250,MATCH(0,COUNTIF($E$300:E327,Month_3!$D$4:$D$250),0)),"")</f>
        <v/>
      </c>
      <c r="I328" t="str" cm="1">
        <f t="array" ref="I328">IFERROR(INDEX(Month_3!$B$4:$B$250,MATCH(0,COUNTIF($E$300:I327,Month_3!$B$4:$B$250),0)),"")</f>
        <v/>
      </c>
    </row>
    <row r="329" spans="5:9">
      <c r="E329" t="str" cm="1">
        <f t="array" ref="E329">IFERROR(INDEX(Month_3!$D$4:$D$250,MATCH(0,COUNTIF($E$300:E328,Month_3!$D$4:$D$250),0)),"")</f>
        <v/>
      </c>
      <c r="I329" t="str" cm="1">
        <f t="array" ref="I329">IFERROR(INDEX(Month_3!$B$4:$B$250,MATCH(0,COUNTIF($E$300:I328,Month_3!$B$4:$B$250),0)),"")</f>
        <v/>
      </c>
    </row>
    <row r="330" spans="5:9">
      <c r="E330" t="str" cm="1">
        <f t="array" ref="E330">IFERROR(INDEX(Month_3!$D$4:$D$250,MATCH(0,COUNTIF($E$300:E329,Month_3!$D$4:$D$250),0)),"")</f>
        <v/>
      </c>
      <c r="I330" t="str" cm="1">
        <f t="array" ref="I330">IFERROR(INDEX(Month_3!$B$4:$B$250,MATCH(0,COUNTIF($E$300:I329,Month_3!$B$4:$B$250),0)),"")</f>
        <v/>
      </c>
    </row>
    <row r="331" spans="5:9">
      <c r="E331" t="str" cm="1">
        <f t="array" ref="E331">IFERROR(INDEX(Month_3!$D$4:$D$250,MATCH(0,COUNTIF($E$300:E330,Month_3!$D$4:$D$250),0)),"")</f>
        <v/>
      </c>
      <c r="I331" t="str" cm="1">
        <f t="array" ref="I331">IFERROR(INDEX(Month_3!$B$4:$B$250,MATCH(0,COUNTIF($E$300:I330,Month_3!$B$4:$B$250),0)),"")</f>
        <v/>
      </c>
    </row>
    <row r="332" spans="5:9">
      <c r="E332" t="str" cm="1">
        <f t="array" ref="E332">IFERROR(INDEX(Month_3!$D$4:$D$250,MATCH(0,COUNTIF($E$300:E331,Month_3!$D$4:$D$250),0)),"")</f>
        <v/>
      </c>
      <c r="I332" t="str" cm="1">
        <f t="array" ref="I332">IFERROR(INDEX(Month_3!$B$4:$B$250,MATCH(0,COUNTIF($E$300:I331,Month_3!$B$4:$B$250),0)),"")</f>
        <v/>
      </c>
    </row>
    <row r="333" spans="5:9">
      <c r="E333" t="str" cm="1">
        <f t="array" ref="E333">IFERROR(INDEX(Month_3!$D$4:$D$250,MATCH(0,COUNTIF($E$300:E332,Month_3!$D$4:$D$250),0)),"")</f>
        <v/>
      </c>
      <c r="I333" t="str" cm="1">
        <f t="array" ref="I333">IFERROR(INDEX(Month_3!$B$4:$B$250,MATCH(0,COUNTIF($E$300:I332,Month_3!$B$4:$B$250),0)),"")</f>
        <v/>
      </c>
    </row>
    <row r="334" spans="5:9">
      <c r="E334" t="str" cm="1">
        <f t="array" ref="E334">IFERROR(INDEX(Month_3!$D$4:$D$250,MATCH(0,COUNTIF($E$300:E333,Month_3!$D$4:$D$250),0)),"")</f>
        <v/>
      </c>
      <c r="I334" t="str" cm="1">
        <f t="array" ref="I334">IFERROR(INDEX(Month_3!$B$4:$B$250,MATCH(0,COUNTIF($E$300:I333,Month_3!$B$4:$B$250),0)),"")</f>
        <v/>
      </c>
    </row>
    <row r="335" spans="5:9">
      <c r="E335" t="str" cm="1">
        <f t="array" ref="E335">IFERROR(INDEX(Month_3!$D$4:$D$250,MATCH(0,COUNTIF($E$300:E334,Month_3!$D$4:$D$250),0)),"")</f>
        <v/>
      </c>
      <c r="I335" t="str" cm="1">
        <f t="array" ref="I335">IFERROR(INDEX(Month_3!$B$4:$B$250,MATCH(0,COUNTIF($E$300:I334,Month_3!$B$4:$B$250),0)),"")</f>
        <v/>
      </c>
    </row>
    <row r="336" spans="5:9">
      <c r="E336" t="str" cm="1">
        <f t="array" ref="E336">IFERROR(INDEX(Month_3!$D$4:$D$250,MATCH(0,COUNTIF($E$300:E335,Month_3!$D$4:$D$250),0)),"")</f>
        <v/>
      </c>
      <c r="I336" t="str" cm="1">
        <f t="array" ref="I336">IFERROR(INDEX(Month_3!$B$4:$B$250,MATCH(0,COUNTIF($E$300:I335,Month_3!$B$4:$B$250),0)),"")</f>
        <v/>
      </c>
    </row>
    <row r="337" spans="5:9">
      <c r="E337" t="str" cm="1">
        <f t="array" ref="E337">IFERROR(INDEX(Month_3!$D$4:$D$250,MATCH(0,COUNTIF($E$300:E336,Month_3!$D$4:$D$250),0)),"")</f>
        <v/>
      </c>
      <c r="I337" t="str" cm="1">
        <f t="array" ref="I337">IFERROR(INDEX(Month_3!$B$4:$B$250,MATCH(0,COUNTIF($E$300:I336,Month_3!$B$4:$B$250),0)),"")</f>
        <v/>
      </c>
    </row>
    <row r="338" spans="5:9">
      <c r="E338" t="str" cm="1">
        <f t="array" ref="E338">IFERROR(INDEX(Month_3!$D$4:$D$250,MATCH(0,COUNTIF($E$300:E337,Month_3!$D$4:$D$250),0)),"")</f>
        <v/>
      </c>
      <c r="I338" t="str" cm="1">
        <f t="array" ref="I338">IFERROR(INDEX(Month_3!$B$4:$B$250,MATCH(0,COUNTIF($E$300:I337,Month_3!$B$4:$B$250),0)),"")</f>
        <v/>
      </c>
    </row>
    <row r="339" spans="5:9">
      <c r="E339" t="str" cm="1">
        <f t="array" ref="E339">IFERROR(INDEX(Month_3!$D$4:$D$250,MATCH(0,COUNTIF($E$300:E338,Month_3!$D$4:$D$250),0)),"")</f>
        <v/>
      </c>
      <c r="I339" t="str" cm="1">
        <f t="array" ref="I339">IFERROR(INDEX(Month_3!$B$4:$B$250,MATCH(0,COUNTIF($E$300:I338,Month_3!$B$4:$B$250),0)),"")</f>
        <v/>
      </c>
    </row>
    <row r="340" spans="5:9">
      <c r="E340" t="str" cm="1">
        <f t="array" ref="E340">IFERROR(INDEX(Month_3!$D$4:$D$250,MATCH(0,COUNTIF($E$300:E339,Month_3!$D$4:$D$250),0)),"")</f>
        <v/>
      </c>
      <c r="I340" t="str" cm="1">
        <f t="array" ref="I340">IFERROR(INDEX(Month_3!$B$4:$B$250,MATCH(0,COUNTIF($E$300:I339,Month_3!$B$4:$B$250),0)),"")</f>
        <v/>
      </c>
    </row>
    <row r="341" spans="5:9">
      <c r="E341" t="str" cm="1">
        <f t="array" ref="E341">IFERROR(INDEX(Month_3!$D$4:$D$250,MATCH(0,COUNTIF($E$300:E340,Month_3!$D$4:$D$250),0)),"")</f>
        <v/>
      </c>
      <c r="I341" t="str" cm="1">
        <f t="array" ref="I341">IFERROR(INDEX(Month_3!$B$4:$B$250,MATCH(0,COUNTIF($E$300:I340,Month_3!$B$4:$B$250),0)),"")</f>
        <v/>
      </c>
    </row>
    <row r="342" spans="5:9">
      <c r="E342" t="str" cm="1">
        <f t="array" ref="E342">IFERROR(INDEX(Month_3!$D$4:$D$250,MATCH(0,COUNTIF($E$300:E341,Month_3!$D$4:$D$250),0)),"")</f>
        <v/>
      </c>
      <c r="I342" t="str" cm="1">
        <f t="array" ref="I342">IFERROR(INDEX(Month_3!$B$4:$B$250,MATCH(0,COUNTIF($E$300:I341,Month_3!$B$4:$B$250),0)),"")</f>
        <v/>
      </c>
    </row>
    <row r="343" spans="5:9">
      <c r="E343" t="str" cm="1">
        <f t="array" ref="E343">IFERROR(INDEX(Month_3!$D$4:$D$250,MATCH(0,COUNTIF($E$300:E342,Month_3!$D$4:$D$250),0)),"")</f>
        <v/>
      </c>
      <c r="I343" t="str" cm="1">
        <f t="array" ref="I343">IFERROR(INDEX(Month_3!$B$4:$B$250,MATCH(0,COUNTIF($E$300:I342,Month_3!$B$4:$B$250),0)),"")</f>
        <v/>
      </c>
    </row>
    <row r="344" spans="5:9">
      <c r="E344" t="str" cm="1">
        <f t="array" ref="E344">IFERROR(INDEX(Month_3!$D$4:$D$250,MATCH(0,COUNTIF($E$300:E343,Month_3!$D$4:$D$250),0)),"")</f>
        <v/>
      </c>
      <c r="I344" t="str" cm="1">
        <f t="array" ref="I344">IFERROR(INDEX(Month_3!$B$4:$B$250,MATCH(0,COUNTIF($E$300:I343,Month_3!$B$4:$B$250),0)),"")</f>
        <v/>
      </c>
    </row>
    <row r="345" spans="5:9">
      <c r="E345" t="str" cm="1">
        <f t="array" ref="E345">IFERROR(INDEX(Month_3!$D$4:$D$250,MATCH(0,COUNTIF($E$300:E344,Month_3!$D$4:$D$250),0)),"")</f>
        <v/>
      </c>
      <c r="I345" t="str" cm="1">
        <f t="array" ref="I345">IFERROR(INDEX(Month_3!$B$4:$B$250,MATCH(0,COUNTIF($E$300:I344,Month_3!$B$4:$B$250),0)),"")</f>
        <v/>
      </c>
    </row>
    <row r="346" spans="5:9">
      <c r="E346" t="str" cm="1">
        <f t="array" ref="E346">IFERROR(INDEX(Month_3!$D$4:$D$250,MATCH(0,COUNTIF($E$300:E345,Month_3!$D$4:$D$250),0)),"")</f>
        <v/>
      </c>
      <c r="I346" t="str" cm="1">
        <f t="array" ref="I346">IFERROR(INDEX(Month_3!$B$4:$B$250,MATCH(0,COUNTIF($E$300:I345,Month_3!$B$4:$B$250),0)),"")</f>
        <v/>
      </c>
    </row>
    <row r="347" spans="5:9">
      <c r="E347" t="str" cm="1">
        <f t="array" ref="E347">IFERROR(INDEX(Month_3!$D$4:$D$250,MATCH(0,COUNTIF($E$300:E346,Month_3!$D$4:$D$250),0)),"")</f>
        <v/>
      </c>
      <c r="I347" t="str" cm="1">
        <f t="array" ref="I347">IFERROR(INDEX(Month_3!$B$4:$B$250,MATCH(0,COUNTIF($E$300:I346,Month_3!$B$4:$B$250),0)),"")</f>
        <v/>
      </c>
    </row>
    <row r="348" spans="5:9">
      <c r="E348" t="str" cm="1">
        <f t="array" ref="E348">IFERROR(INDEX(Month_3!$D$4:$D$250,MATCH(0,COUNTIF($E$300:E347,Month_3!$D$4:$D$250),0)),"")</f>
        <v/>
      </c>
      <c r="I348" t="str" cm="1">
        <f t="array" ref="I348">IFERROR(INDEX(Month_3!$B$4:$B$250,MATCH(0,COUNTIF($E$300:I347,Month_3!$B$4:$B$250),0)),"")</f>
        <v/>
      </c>
    </row>
    <row r="349" spans="5:9">
      <c r="E349" t="str" cm="1">
        <f t="array" ref="E349">IFERROR(INDEX(Month_3!$D$4:$D$250,MATCH(0,COUNTIF($E$300:E348,Month_3!$D$4:$D$250),0)),"")</f>
        <v/>
      </c>
      <c r="I349" t="str" cm="1">
        <f t="array" ref="I349">IFERROR(INDEX(Month_3!$B$4:$B$250,MATCH(0,COUNTIF($E$300:I348,Month_3!$B$4:$B$250),0)),"")</f>
        <v/>
      </c>
    </row>
    <row r="350" spans="5:9">
      <c r="E350" t="str" cm="1">
        <f t="array" ref="E350">IFERROR(INDEX(Month_3!$D$4:$D$250,MATCH(0,COUNTIF($E$300:E349,Month_3!$D$4:$D$250),0)),"")</f>
        <v/>
      </c>
      <c r="I350" t="str" cm="1">
        <f t="array" ref="I350">IFERROR(INDEX(Month_3!$B$4:$B$250,MATCH(0,COUNTIF($E$300:I349,Month_3!$B$4:$B$250),0)),"")</f>
        <v/>
      </c>
    </row>
    <row r="351" spans="5:9">
      <c r="E351" t="str" cm="1">
        <f t="array" ref="E351">IFERROR(INDEX(Month_3!$D$4:$D$250,MATCH(0,COUNTIF($E$300:E350,Month_3!$D$4:$D$250),0)),"")</f>
        <v/>
      </c>
      <c r="I351" t="str" cm="1">
        <f t="array" ref="I351">IFERROR(INDEX(Month_3!$B$4:$B$250,MATCH(0,COUNTIF($E$300:I350,Month_3!$B$4:$B$250),0)),"")</f>
        <v/>
      </c>
    </row>
    <row r="352" spans="5:9">
      <c r="E352" t="str" cm="1">
        <f t="array" ref="E352">IFERROR(INDEX(Month_3!$D$4:$D$250,MATCH(0,COUNTIF($E$300:E351,Month_3!$D$4:$D$250),0)),"")</f>
        <v/>
      </c>
      <c r="I352" t="str" cm="1">
        <f t="array" ref="I352">IFERROR(INDEX(Month_3!$B$4:$B$250,MATCH(0,COUNTIF($E$300:I351,Month_3!$B$4:$B$250),0)),"")</f>
        <v/>
      </c>
    </row>
    <row r="353" spans="5:9">
      <c r="E353" t="str" cm="1">
        <f t="array" ref="E353">IFERROR(INDEX(Month_3!$D$4:$D$250,MATCH(0,COUNTIF($E$300:E352,Month_3!$D$4:$D$250),0)),"")</f>
        <v/>
      </c>
      <c r="I353" t="str" cm="1">
        <f t="array" ref="I353">IFERROR(INDEX(Month_3!$B$4:$B$250,MATCH(0,COUNTIF($E$300:I352,Month_3!$B$4:$B$250),0)),"")</f>
        <v/>
      </c>
    </row>
    <row r="354" spans="5:9">
      <c r="E354" t="str" cm="1">
        <f t="array" ref="E354">IFERROR(INDEX(Month_3!$D$4:$D$250,MATCH(0,COUNTIF($E$300:E353,Month_3!$D$4:$D$250),0)),"")</f>
        <v/>
      </c>
      <c r="I354" t="str" cm="1">
        <f t="array" ref="I354">IFERROR(INDEX(Month_3!$B$4:$B$250,MATCH(0,COUNTIF($E$300:I353,Month_3!$B$4:$B$250),0)),"")</f>
        <v/>
      </c>
    </row>
    <row r="355" spans="5:9">
      <c r="E355" t="str" cm="1">
        <f t="array" ref="E355">IFERROR(INDEX(Month_3!$D$4:$D$250,MATCH(0,COUNTIF($E$300:E354,Month_3!$D$4:$D$250),0)),"")</f>
        <v/>
      </c>
      <c r="I355" t="str" cm="1">
        <f t="array" ref="I355">IFERROR(INDEX(Month_3!$B$4:$B$250,MATCH(0,COUNTIF($E$300:I354,Month_3!$B$4:$B$250),0)),"")</f>
        <v/>
      </c>
    </row>
    <row r="356" spans="5:9">
      <c r="E356" t="str" cm="1">
        <f t="array" ref="E356">IFERROR(INDEX(Month_3!$D$4:$D$250,MATCH(0,COUNTIF($E$300:E355,Month_3!$D$4:$D$250),0)),"")</f>
        <v/>
      </c>
      <c r="I356" t="str" cm="1">
        <f t="array" ref="I356">IFERROR(INDEX(Month_3!$B$4:$B$250,MATCH(0,COUNTIF($E$300:I355,Month_3!$B$4:$B$250),0)),"")</f>
        <v/>
      </c>
    </row>
    <row r="357" spans="5:9">
      <c r="E357" t="str" cm="1">
        <f t="array" ref="E357">IFERROR(INDEX(Month_3!$D$4:$D$250,MATCH(0,COUNTIF($E$300:E356,Month_3!$D$4:$D$250),0)),"")</f>
        <v/>
      </c>
      <c r="I357" t="str" cm="1">
        <f t="array" ref="I357">IFERROR(INDEX(Month_3!$B$4:$B$250,MATCH(0,COUNTIF($E$300:I356,Month_3!$B$4:$B$250),0)),"")</f>
        <v/>
      </c>
    </row>
    <row r="358" spans="5:9">
      <c r="E358" t="str" cm="1">
        <f t="array" ref="E358">IFERROR(INDEX(Month_3!$D$4:$D$250,MATCH(0,COUNTIF($E$300:E357,Month_3!$D$4:$D$250),0)),"")</f>
        <v/>
      </c>
      <c r="I358" t="str" cm="1">
        <f t="array" ref="I358">IFERROR(INDEX(Month_3!$B$4:$B$250,MATCH(0,COUNTIF($E$300:I357,Month_3!$B$4:$B$250),0)),"")</f>
        <v/>
      </c>
    </row>
    <row r="359" spans="5:9">
      <c r="E359" t="str" cm="1">
        <f t="array" ref="E359">IFERROR(INDEX(Month_3!$D$4:$D$250,MATCH(0,COUNTIF($E$300:E358,Month_3!$D$4:$D$250),0)),"")</f>
        <v/>
      </c>
      <c r="I359" t="str" cm="1">
        <f t="array" ref="I359">IFERROR(INDEX(Month_3!$B$4:$B$250,MATCH(0,COUNTIF($E$300:I358,Month_3!$B$4:$B$250),0)),"")</f>
        <v/>
      </c>
    </row>
    <row r="360" spans="5:9">
      <c r="E360" t="str" cm="1">
        <f t="array" ref="E360">IFERROR(INDEX(Month_3!$D$4:$D$250,MATCH(0,COUNTIF($E$300:E359,Month_3!$D$4:$D$250),0)),"")</f>
        <v/>
      </c>
      <c r="I360" t="str" cm="1">
        <f t="array" ref="I360">IFERROR(INDEX(Month_3!$B$4:$B$250,MATCH(0,COUNTIF($E$300:I359,Month_3!$B$4:$B$250),0)),"")</f>
        <v/>
      </c>
    </row>
    <row r="361" spans="5:9">
      <c r="E361" t="str" cm="1">
        <f t="array" ref="E361">IFERROR(INDEX(Month_3!$D$4:$D$250,MATCH(0,COUNTIF($E$300:E360,Month_3!$D$4:$D$250),0)),"")</f>
        <v/>
      </c>
      <c r="I361" t="str" cm="1">
        <f t="array" ref="I361">IFERROR(INDEX(Month_3!$B$4:$B$250,MATCH(0,COUNTIF($E$300:I360,Month_3!$B$4:$B$250),0)),"")</f>
        <v/>
      </c>
    </row>
    <row r="362" spans="5:9">
      <c r="E362" t="str" cm="1">
        <f t="array" ref="E362">IFERROR(INDEX(Month_3!$D$4:$D$250,MATCH(0,COUNTIF($E$300:E361,Month_3!$D$4:$D$250),0)),"")</f>
        <v/>
      </c>
      <c r="I362" t="str" cm="1">
        <f t="array" ref="I362">IFERROR(INDEX(Month_3!$B$4:$B$250,MATCH(0,COUNTIF($E$300:I361,Month_3!$B$4:$B$250),0)),"")</f>
        <v/>
      </c>
    </row>
    <row r="363" spans="5:9">
      <c r="E363" t="str" cm="1">
        <f t="array" ref="E363">IFERROR(INDEX(Month_3!$D$4:$D$250,MATCH(0,COUNTIF($E$300:E362,Month_3!$D$4:$D$250),0)),"")</f>
        <v/>
      </c>
      <c r="I363" t="str" cm="1">
        <f t="array" ref="I363">IFERROR(INDEX(Month_3!$B$4:$B$250,MATCH(0,COUNTIF($E$300:I362,Month_3!$B$4:$B$250),0)),"")</f>
        <v/>
      </c>
    </row>
    <row r="364" spans="5:9">
      <c r="E364" t="str" cm="1">
        <f t="array" ref="E364">IFERROR(INDEX(Month_3!$D$4:$D$250,MATCH(0,COUNTIF($E$300:E363,Month_3!$D$4:$D$250),0)),"")</f>
        <v/>
      </c>
      <c r="I364" t="str" cm="1">
        <f t="array" ref="I364">IFERROR(INDEX(Month_3!$B$4:$B$250,MATCH(0,COUNTIF($E$300:I363,Month_3!$B$4:$B$250),0)),"")</f>
        <v/>
      </c>
    </row>
    <row r="365" spans="5:9">
      <c r="E365" t="str" cm="1">
        <f t="array" ref="E365">IFERROR(INDEX(Month_3!$D$4:$D$250,MATCH(0,COUNTIF($E$300:E364,Month_3!$D$4:$D$250),0)),"")</f>
        <v/>
      </c>
      <c r="I365" t="str" cm="1">
        <f t="array" ref="I365">IFERROR(INDEX(Month_3!$B$4:$B$250,MATCH(0,COUNTIF($E$300:I364,Month_3!$B$4:$B$250),0)),"")</f>
        <v/>
      </c>
    </row>
    <row r="366" spans="5:9">
      <c r="E366" t="str" cm="1">
        <f t="array" ref="E366">IFERROR(INDEX(Month_3!$D$4:$D$250,MATCH(0,COUNTIF($E$300:E365,Month_3!$D$4:$D$250),0)),"")</f>
        <v/>
      </c>
      <c r="I366" t="str" cm="1">
        <f t="array" ref="I366">IFERROR(INDEX(Month_3!$B$4:$B$250,MATCH(0,COUNTIF($E$300:I365,Month_3!$B$4:$B$250),0)),"")</f>
        <v/>
      </c>
    </row>
    <row r="367" spans="5:9">
      <c r="E367" t="str" cm="1">
        <f t="array" ref="E367">IFERROR(INDEX(Month_3!$D$4:$D$250,MATCH(0,COUNTIF($E$300:E366,Month_3!$D$4:$D$250),0)),"")</f>
        <v/>
      </c>
      <c r="I367" t="str" cm="1">
        <f t="array" ref="I367">IFERROR(INDEX(Month_3!$B$4:$B$250,MATCH(0,COUNTIF($E$300:I366,Month_3!$B$4:$B$250),0)),"")</f>
        <v/>
      </c>
    </row>
    <row r="368" spans="5:9">
      <c r="E368" t="str" cm="1">
        <f t="array" ref="E368">IFERROR(INDEX(Month_3!$D$4:$D$250,MATCH(0,COUNTIF($E$300:E367,Month_3!$D$4:$D$250),0)),"")</f>
        <v/>
      </c>
      <c r="I368" t="str" cm="1">
        <f t="array" ref="I368">IFERROR(INDEX(Month_3!$B$4:$B$250,MATCH(0,COUNTIF($E$300:I367,Month_3!$B$4:$B$250),0)),"")</f>
        <v/>
      </c>
    </row>
    <row r="369" spans="5:9">
      <c r="E369" t="str" cm="1">
        <f t="array" ref="E369">IFERROR(INDEX(Month_3!$D$4:$D$250,MATCH(0,COUNTIF($E$300:E368,Month_3!$D$4:$D$250),0)),"")</f>
        <v/>
      </c>
      <c r="I369" t="str" cm="1">
        <f t="array" ref="I369">IFERROR(INDEX(Month_3!$B$4:$B$250,MATCH(0,COUNTIF($E$300:I368,Month_3!$B$4:$B$250),0)),"")</f>
        <v/>
      </c>
    </row>
    <row r="370" spans="5:9">
      <c r="E370" t="str" cm="1">
        <f t="array" ref="E370">IFERROR(INDEX(Month_3!$D$4:$D$250,MATCH(0,COUNTIF($E$300:E369,Month_3!$D$4:$D$250),0)),"")</f>
        <v/>
      </c>
      <c r="I370" t="str" cm="1">
        <f t="array" ref="I370">IFERROR(INDEX(Month_3!$B$4:$B$250,MATCH(0,COUNTIF($E$300:I369,Month_3!$B$4:$B$250),0)),"")</f>
        <v/>
      </c>
    </row>
    <row r="371" spans="5:9">
      <c r="E371" t="str" cm="1">
        <f t="array" ref="E371">IFERROR(INDEX(Month_3!$D$4:$D$250,MATCH(0,COUNTIF($E$300:E370,Month_3!$D$4:$D$250),0)),"")</f>
        <v/>
      </c>
      <c r="I371" t="str" cm="1">
        <f t="array" ref="I371">IFERROR(INDEX(Month_3!$B$4:$B$250,MATCH(0,COUNTIF($E$300:I370,Month_3!$B$4:$B$250),0)),"")</f>
        <v/>
      </c>
    </row>
    <row r="372" spans="5:9">
      <c r="E372" t="str" cm="1">
        <f t="array" ref="E372">IFERROR(INDEX(Month_3!$D$4:$D$250,MATCH(0,COUNTIF($E$300:E371,Month_3!$D$4:$D$250),0)),"")</f>
        <v/>
      </c>
      <c r="I372" t="str" cm="1">
        <f t="array" ref="I372">IFERROR(INDEX(Month_3!$B$4:$B$250,MATCH(0,COUNTIF($E$300:I371,Month_3!$B$4:$B$250),0)),"")</f>
        <v/>
      </c>
    </row>
    <row r="373" spans="5:9">
      <c r="E373" t="str" cm="1">
        <f t="array" ref="E373">IFERROR(INDEX(Month_3!$D$4:$D$250,MATCH(0,COUNTIF($E$300:E372,Month_3!$D$4:$D$250),0)),"")</f>
        <v/>
      </c>
      <c r="I373" t="str" cm="1">
        <f t="array" ref="I373">IFERROR(INDEX(Month_3!$B$4:$B$250,MATCH(0,COUNTIF($E$300:I372,Month_3!$B$4:$B$250),0)),"")</f>
        <v/>
      </c>
    </row>
    <row r="374" spans="5:9">
      <c r="E374" t="str" cm="1">
        <f t="array" ref="E374">IFERROR(INDEX(Month_3!$D$4:$D$250,MATCH(0,COUNTIF($E$300:E373,Month_3!$D$4:$D$250),0)),"")</f>
        <v/>
      </c>
      <c r="I374" t="str" cm="1">
        <f t="array" ref="I374">IFERROR(INDEX(Month_3!$B$4:$B$250,MATCH(0,COUNTIF($E$300:I373,Month_3!$B$4:$B$250),0)),"")</f>
        <v/>
      </c>
    </row>
    <row r="375" spans="5:9">
      <c r="E375" t="str" cm="1">
        <f t="array" ref="E375">IFERROR(INDEX(Month_3!$D$4:$D$250,MATCH(0,COUNTIF($E$300:E374,Month_3!$D$4:$D$250),0)),"")</f>
        <v/>
      </c>
      <c r="I375" t="str" cm="1">
        <f t="array" ref="I375">IFERROR(INDEX(Month_3!$B$4:$B$250,MATCH(0,COUNTIF($E$300:I374,Month_3!$B$4:$B$250),0)),"")</f>
        <v/>
      </c>
    </row>
    <row r="376" spans="5:9">
      <c r="E376" t="str" cm="1">
        <f t="array" ref="E376">IFERROR(INDEX(Month_3!$D$4:$D$250,MATCH(0,COUNTIF($E$300:E375,Month_3!$D$4:$D$250),0)),"")</f>
        <v/>
      </c>
      <c r="I376" t="str" cm="1">
        <f t="array" ref="I376">IFERROR(INDEX(Month_3!$B$4:$B$250,MATCH(0,COUNTIF($E$300:I375,Month_3!$B$4:$B$250),0)),"")</f>
        <v/>
      </c>
    </row>
    <row r="377" spans="5:9">
      <c r="E377" t="str" cm="1">
        <f t="array" ref="E377">IFERROR(INDEX(Month_3!$D$4:$D$250,MATCH(0,COUNTIF($E$300:E376,Month_3!$D$4:$D$250),0)),"")</f>
        <v/>
      </c>
      <c r="I377" t="str" cm="1">
        <f t="array" ref="I377">IFERROR(INDEX(Month_3!$B$4:$B$250,MATCH(0,COUNTIF($E$300:I376,Month_3!$B$4:$B$250),0)),"")</f>
        <v/>
      </c>
    </row>
    <row r="378" spans="5:9">
      <c r="E378" t="str" cm="1">
        <f t="array" ref="E378">IFERROR(INDEX(Month_3!$D$4:$D$250,MATCH(0,COUNTIF($E$300:E377,Month_3!$D$4:$D$250),0)),"")</f>
        <v/>
      </c>
      <c r="I378" t="str" cm="1">
        <f t="array" ref="I378">IFERROR(INDEX(Month_3!$B$4:$B$250,MATCH(0,COUNTIF($E$300:I377,Month_3!$B$4:$B$250),0)),"")</f>
        <v/>
      </c>
    </row>
    <row r="379" spans="5:9">
      <c r="E379" t="str" cm="1">
        <f t="array" ref="E379">IFERROR(INDEX(Month_3!$D$4:$D$250,MATCH(0,COUNTIF($E$300:E378,Month_3!$D$4:$D$250),0)),"")</f>
        <v/>
      </c>
      <c r="I379" t="str" cm="1">
        <f t="array" ref="I379">IFERROR(INDEX(Month_3!$B$4:$B$250,MATCH(0,COUNTIF($E$300:I378,Month_3!$B$4:$B$250),0)),"")</f>
        <v/>
      </c>
    </row>
    <row r="380" spans="5:9">
      <c r="E380" t="str" cm="1">
        <f t="array" ref="E380">IFERROR(INDEX(Month_3!$D$4:$D$250,MATCH(0,COUNTIF($E$300:E379,Month_3!$D$4:$D$250),0)),"")</f>
        <v/>
      </c>
      <c r="I380" t="str" cm="1">
        <f t="array" ref="I380">IFERROR(INDEX(Month_3!$B$4:$B$250,MATCH(0,COUNTIF($E$300:I379,Month_3!$B$4:$B$250),0)),"")</f>
        <v/>
      </c>
    </row>
    <row r="381" spans="5:9">
      <c r="E381" t="str" cm="1">
        <f t="array" ref="E381">IFERROR(INDEX(Month_3!$D$4:$D$250,MATCH(0,COUNTIF($E$300:E380,Month_3!$D$4:$D$250),0)),"")</f>
        <v/>
      </c>
      <c r="I381" t="str" cm="1">
        <f t="array" ref="I381">IFERROR(INDEX(Month_3!$B$4:$B$250,MATCH(0,COUNTIF($E$300:I380,Month_3!$B$4:$B$250),0)),"")</f>
        <v/>
      </c>
    </row>
    <row r="382" spans="5:9">
      <c r="E382" t="str" cm="1">
        <f t="array" ref="E382">IFERROR(INDEX(Month_3!$D$4:$D$250,MATCH(0,COUNTIF($E$300:E381,Month_3!$D$4:$D$250),0)),"")</f>
        <v/>
      </c>
      <c r="I382" t="str" cm="1">
        <f t="array" ref="I382">IFERROR(INDEX(Month_3!$B$4:$B$250,MATCH(0,COUNTIF($E$300:I381,Month_3!$B$4:$B$250),0)),"")</f>
        <v/>
      </c>
    </row>
    <row r="383" spans="5:9">
      <c r="E383" t="str" cm="1">
        <f t="array" ref="E383">IFERROR(INDEX(Month_3!$D$4:$D$250,MATCH(0,COUNTIF($E$300:E382,Month_3!$D$4:$D$250),0)),"")</f>
        <v/>
      </c>
      <c r="I383" t="str" cm="1">
        <f t="array" ref="I383">IFERROR(INDEX(Month_3!$B$4:$B$250,MATCH(0,COUNTIF($E$300:I382,Month_3!$B$4:$B$250),0)),"")</f>
        <v/>
      </c>
    </row>
    <row r="384" spans="5:9">
      <c r="E384" t="str" cm="1">
        <f t="array" ref="E384">IFERROR(INDEX(Month_3!$D$4:$D$250,MATCH(0,COUNTIF($E$300:E383,Month_3!$D$4:$D$250),0)),"")</f>
        <v/>
      </c>
      <c r="I384" t="str" cm="1">
        <f t="array" ref="I384">IFERROR(INDEX(Month_3!$B$4:$B$250,MATCH(0,COUNTIF($E$300:I383,Month_3!$B$4:$B$250),0)),"")</f>
        <v/>
      </c>
    </row>
    <row r="385" spans="5:9">
      <c r="E385" t="str" cm="1">
        <f t="array" ref="E385">IFERROR(INDEX(Month_3!$D$4:$D$250,MATCH(0,COUNTIF($E$300:E384,Month_3!$D$4:$D$250),0)),"")</f>
        <v/>
      </c>
      <c r="I385" t="str" cm="1">
        <f t="array" ref="I385">IFERROR(INDEX(Month_3!$B$4:$B$250,MATCH(0,COUNTIF($E$300:I384,Month_3!$B$4:$B$250),0)),"")</f>
        <v/>
      </c>
    </row>
    <row r="386" spans="5:9">
      <c r="E386" t="str" cm="1">
        <f t="array" ref="E386">IFERROR(INDEX(Month_3!$D$4:$D$250,MATCH(0,COUNTIF($E$300:E385,Month_3!$D$4:$D$250),0)),"")</f>
        <v/>
      </c>
      <c r="I386" t="str" cm="1">
        <f t="array" ref="I386">IFERROR(INDEX(Month_3!$B$4:$B$250,MATCH(0,COUNTIF($E$300:I385,Month_3!$B$4:$B$250),0)),"")</f>
        <v/>
      </c>
    </row>
    <row r="387" spans="5:9">
      <c r="E387" t="str" cm="1">
        <f t="array" ref="E387">IFERROR(INDEX(Month_3!$D$4:$D$250,MATCH(0,COUNTIF($E$300:E386,Month_3!$D$4:$D$250),0)),"")</f>
        <v/>
      </c>
      <c r="I387" t="str" cm="1">
        <f t="array" ref="I387">IFERROR(INDEX(Month_3!$B$4:$B$250,MATCH(0,COUNTIF($E$300:I386,Month_3!$B$4:$B$250),0)),"")</f>
        <v/>
      </c>
    </row>
    <row r="388" spans="5:9">
      <c r="E388" t="str" cm="1">
        <f t="array" ref="E388">IFERROR(INDEX(Month_3!$D$4:$D$250,MATCH(0,COUNTIF($E$300:E387,Month_3!$D$4:$D$250),0)),"")</f>
        <v/>
      </c>
      <c r="I388" t="str" cm="1">
        <f t="array" ref="I388">IFERROR(INDEX(Month_3!$B$4:$B$250,MATCH(0,COUNTIF($E$300:I387,Month_3!$B$4:$B$250),0)),"")</f>
        <v/>
      </c>
    </row>
    <row r="389" spans="5:9">
      <c r="E389" t="str" cm="1">
        <f t="array" ref="E389">IFERROR(INDEX(Month_3!$D$4:$D$250,MATCH(0,COUNTIF($E$300:E388,Month_3!$D$4:$D$250),0)),"")</f>
        <v/>
      </c>
      <c r="I389" t="str" cm="1">
        <f t="array" ref="I389">IFERROR(INDEX(Month_3!$B$4:$B$250,MATCH(0,COUNTIF($E$300:I388,Month_3!$B$4:$B$250),0)),"")</f>
        <v/>
      </c>
    </row>
    <row r="390" spans="5:9">
      <c r="E390" t="str" cm="1">
        <f t="array" ref="E390">IFERROR(INDEX(Month_3!$D$4:$D$250,MATCH(0,COUNTIF($E$300:E389,Month_3!$D$4:$D$250),0)),"")</f>
        <v/>
      </c>
      <c r="I390" t="str" cm="1">
        <f t="array" ref="I390">IFERROR(INDEX(Month_3!$B$4:$B$250,MATCH(0,COUNTIF($E$300:I389,Month_3!$B$4:$B$250),0)),"")</f>
        <v/>
      </c>
    </row>
    <row r="391" spans="5:9">
      <c r="E391" t="str" cm="1">
        <f t="array" ref="E391">IFERROR(INDEX(Month_3!$D$4:$D$250,MATCH(0,COUNTIF($E$300:E390,Month_3!$D$4:$D$250),0)),"")</f>
        <v/>
      </c>
      <c r="I391" t="str" cm="1">
        <f t="array" ref="I391">IFERROR(INDEX(Month_3!$B$4:$B$250,MATCH(0,COUNTIF($E$300:I390,Month_3!$B$4:$B$250),0)),"")</f>
        <v/>
      </c>
    </row>
    <row r="392" spans="5:9">
      <c r="E392" t="str" cm="1">
        <f t="array" ref="E392">IFERROR(INDEX(Month_3!$D$4:$D$250,MATCH(0,COUNTIF($E$300:E391,Month_3!$D$4:$D$250),0)),"")</f>
        <v/>
      </c>
      <c r="I392" t="str" cm="1">
        <f t="array" ref="I392">IFERROR(INDEX(Month_3!$B$4:$B$250,MATCH(0,COUNTIF($E$300:I391,Month_3!$B$4:$B$250),0)),"")</f>
        <v/>
      </c>
    </row>
    <row r="393" spans="5:9">
      <c r="E393" t="str" cm="1">
        <f t="array" ref="E393">IFERROR(INDEX(Month_3!$D$4:$D$250,MATCH(0,COUNTIF($E$300:E392,Month_3!$D$4:$D$250),0)),"")</f>
        <v/>
      </c>
      <c r="I393" t="str" cm="1">
        <f t="array" ref="I393">IFERROR(INDEX(Month_3!$B$4:$B$250,MATCH(0,COUNTIF($E$300:I392,Month_3!$B$4:$B$250),0)),"")</f>
        <v/>
      </c>
    </row>
    <row r="394" spans="5:9">
      <c r="E394" t="str" cm="1">
        <f t="array" ref="E394">IFERROR(INDEX(Month_3!$D$4:$D$250,MATCH(0,COUNTIF($E$300:E393,Month_3!$D$4:$D$250),0)),"")</f>
        <v/>
      </c>
      <c r="I394" t="str" cm="1">
        <f t="array" ref="I394">IFERROR(INDEX(Month_3!$B$4:$B$250,MATCH(0,COUNTIF($E$300:I393,Month_3!$B$4:$B$250),0)),"")</f>
        <v/>
      </c>
    </row>
    <row r="395" spans="5:9">
      <c r="E395" t="str" cm="1">
        <f t="array" ref="E395">IFERROR(INDEX(Month_3!$D$4:$D$250,MATCH(0,COUNTIF($E$300:E394,Month_3!$D$4:$D$250),0)),"")</f>
        <v/>
      </c>
      <c r="I395" t="str" cm="1">
        <f t="array" ref="I395">IFERROR(INDEX(Month_3!$B$4:$B$250,MATCH(0,COUNTIF($E$300:I394,Month_3!$B$4:$B$250),0)),"")</f>
        <v/>
      </c>
    </row>
    <row r="396" spans="5:9">
      <c r="E396" t="str" cm="1">
        <f t="array" ref="E396">IFERROR(INDEX(Month_3!$D$4:$D$250,MATCH(0,COUNTIF($E$300:E395,Month_3!$D$4:$D$250),0)),"")</f>
        <v/>
      </c>
      <c r="I396" t="str" cm="1">
        <f t="array" ref="I396">IFERROR(INDEX(Month_3!$B$4:$B$250,MATCH(0,COUNTIF($E$300:I395,Month_3!$B$4:$B$250),0)),"")</f>
        <v/>
      </c>
    </row>
    <row r="397" spans="5:9">
      <c r="E397" t="str" cm="1">
        <f t="array" ref="E397">IFERROR(INDEX(Month_3!$D$4:$D$250,MATCH(0,COUNTIF($E$300:E396,Month_3!$D$4:$D$250),0)),"")</f>
        <v/>
      </c>
      <c r="I397" t="str" cm="1">
        <f t="array" ref="I397">IFERROR(INDEX(Month_3!$B$4:$B$250,MATCH(0,COUNTIF($E$300:I396,Month_3!$B$4:$B$250),0)),"")</f>
        <v/>
      </c>
    </row>
    <row r="398" spans="5:9">
      <c r="E398" t="str" cm="1">
        <f t="array" ref="E398">IFERROR(INDEX(Month_3!$D$4:$D$250,MATCH(0,COUNTIF($E$300:E397,Month_3!$D$4:$D$250),0)),"")</f>
        <v/>
      </c>
      <c r="I398" t="str" cm="1">
        <f t="array" ref="I398">IFERROR(INDEX(Month_3!$B$4:$B$250,MATCH(0,COUNTIF($E$300:I397,Month_3!$B$4:$B$250),0)),"")</f>
        <v/>
      </c>
    </row>
    <row r="399" spans="5:9">
      <c r="E399" t="str" cm="1">
        <f t="array" ref="E399">IFERROR(INDEX(Month_3!$D$4:$D$250,MATCH(0,COUNTIF($E$300:E398,Month_3!$D$4:$D$250),0)),"")</f>
        <v/>
      </c>
      <c r="I399" t="str" cm="1">
        <f t="array" ref="I399">IFERROR(INDEX(Month_3!$B$4:$B$250,MATCH(0,COUNTIF($E$300:I398,Month_3!$B$4:$B$250),0)),"")</f>
        <v/>
      </c>
    </row>
    <row r="400" spans="5:9">
      <c r="E400" t="str" cm="1">
        <f t="array" ref="E400">IFERROR(INDEX(Month_3!$D$4:$D$250,MATCH(0,COUNTIF($E$300:E399,Month_3!$D$4:$D$250),0)),"")</f>
        <v/>
      </c>
      <c r="I400" t="str" cm="1">
        <f t="array" ref="I400">IFERROR(INDEX(Month_3!$B$4:$B$250,MATCH(0,COUNTIF($E$300:I399,Month_3!$B$4:$B$250),0)),"")</f>
        <v/>
      </c>
    </row>
    <row r="401" spans="5:9">
      <c r="E401" t="str" cm="1">
        <f t="array" ref="E401">IFERROR(INDEX(Month_3!$D$4:$D$250,MATCH(0,COUNTIF($E$300:E400,Month_3!$D$4:$D$250),0)),"")</f>
        <v/>
      </c>
      <c r="I401" t="str" cm="1">
        <f t="array" ref="I401">IFERROR(INDEX(Month_3!$B$4:$B$250,MATCH(0,COUNTIF($E$300:I400,Month_3!$B$4:$B$250),0)),"")</f>
        <v/>
      </c>
    </row>
    <row r="402" spans="5:9">
      <c r="E402" t="str" cm="1">
        <f t="array" ref="E402">IFERROR(INDEX(Month_3!$D$4:$D$250,MATCH(0,COUNTIF($E$300:E401,Month_3!$D$4:$D$250),0)),"")</f>
        <v/>
      </c>
      <c r="I402" t="str" cm="1">
        <f t="array" ref="I402">IFERROR(INDEX(Month_3!$B$4:$B$250,MATCH(0,COUNTIF($E$300:I401,Month_3!$B$4:$B$250),0)),"")</f>
        <v/>
      </c>
    </row>
    <row r="403" spans="5:9">
      <c r="E403" t="str" cm="1">
        <f t="array" ref="E403">IFERROR(INDEX(Month_3!$D$4:$D$250,MATCH(0,COUNTIF($E$300:E402,Month_3!$D$4:$D$250),0)),"")</f>
        <v/>
      </c>
      <c r="I403" t="str" cm="1">
        <f t="array" ref="I403">IFERROR(INDEX(Month_3!$B$4:$B$250,MATCH(0,COUNTIF($E$300:I402,Month_3!$B$4:$B$250),0)),"")</f>
        <v/>
      </c>
    </row>
    <row r="404" spans="5:9">
      <c r="E404" t="str" cm="1">
        <f t="array" ref="E404">IFERROR(INDEX(Month_3!$D$4:$D$250,MATCH(0,COUNTIF($E$300:E403,Month_3!$D$4:$D$250),0)),"")</f>
        <v/>
      </c>
      <c r="I404" t="str" cm="1">
        <f t="array" ref="I404">IFERROR(INDEX(Month_3!$B$4:$B$250,MATCH(0,COUNTIF($E$300:I403,Month_3!$B$4:$B$250),0)),"")</f>
        <v/>
      </c>
    </row>
    <row r="405" spans="5:9">
      <c r="E405" t="str" cm="1">
        <f t="array" ref="E405">IFERROR(INDEX(Month_3!$D$4:$D$250,MATCH(0,COUNTIF($E$300:E404,Month_3!$D$4:$D$250),0)),"")</f>
        <v/>
      </c>
      <c r="I405" t="str" cm="1">
        <f t="array" ref="I405">IFERROR(INDEX(Month_3!$B$4:$B$250,MATCH(0,COUNTIF($E$300:I404,Month_3!$B$4:$B$250),0)),"")</f>
        <v/>
      </c>
    </row>
    <row r="406" spans="5:9">
      <c r="E406" t="str" cm="1">
        <f t="array" ref="E406">IFERROR(INDEX(Month_3!$D$4:$D$250,MATCH(0,COUNTIF($E$300:E405,Month_3!$D$4:$D$250),0)),"")</f>
        <v/>
      </c>
      <c r="I406" t="str" cm="1">
        <f t="array" ref="I406">IFERROR(INDEX(Month_3!$B$4:$B$250,MATCH(0,COUNTIF($E$300:I405,Month_3!$B$4:$B$250),0)),"")</f>
        <v/>
      </c>
    </row>
    <row r="407" spans="5:9">
      <c r="E407" t="str" cm="1">
        <f t="array" ref="E407">IFERROR(INDEX(Month_3!$D$4:$D$250,MATCH(0,COUNTIF($E$300:E406,Month_3!$D$4:$D$250),0)),"")</f>
        <v/>
      </c>
      <c r="I407" t="str" cm="1">
        <f t="array" ref="I407">IFERROR(INDEX(Month_3!$B$4:$B$250,MATCH(0,COUNTIF($E$300:I406,Month_3!$B$4:$B$250),0)),"")</f>
        <v/>
      </c>
    </row>
    <row r="408" spans="5:9">
      <c r="E408" t="str" cm="1">
        <f t="array" ref="E408">IFERROR(INDEX(Month_3!$D$4:$D$250,MATCH(0,COUNTIF($E$300:E407,Month_3!$D$4:$D$250),0)),"")</f>
        <v/>
      </c>
      <c r="I408" t="str" cm="1">
        <f t="array" ref="I408">IFERROR(INDEX(Month_3!$B$4:$B$250,MATCH(0,COUNTIF($E$300:I407,Month_3!$B$4:$B$250),0)),"")</f>
        <v/>
      </c>
    </row>
    <row r="409" spans="5:9">
      <c r="E409" t="str" cm="1">
        <f t="array" ref="E409">IFERROR(INDEX(Month_3!$D$4:$D$250,MATCH(0,COUNTIF($E$300:E408,Month_3!$D$4:$D$250),0)),"")</f>
        <v/>
      </c>
      <c r="I409" t="str" cm="1">
        <f t="array" ref="I409">IFERROR(INDEX(Month_3!$B$4:$B$250,MATCH(0,COUNTIF($E$300:I408,Month_3!$B$4:$B$250),0)),"")</f>
        <v/>
      </c>
    </row>
    <row r="410" spans="5:9">
      <c r="E410" t="str" cm="1">
        <f t="array" ref="E410">IFERROR(INDEX(Month_3!$D$4:$D$250,MATCH(0,COUNTIF($E$300:E409,Month_3!$D$4:$D$250),0)),"")</f>
        <v/>
      </c>
      <c r="I410" t="str" cm="1">
        <f t="array" ref="I410">IFERROR(INDEX(Month_3!$B$4:$B$250,MATCH(0,COUNTIF($E$300:I409,Month_3!$B$4:$B$250),0)),"")</f>
        <v/>
      </c>
    </row>
    <row r="411" spans="5:9">
      <c r="E411" t="str" cm="1">
        <f t="array" ref="E411">IFERROR(INDEX(Month_3!$D$4:$D$250,MATCH(0,COUNTIF($E$300:E410,Month_3!$D$4:$D$250),0)),"")</f>
        <v/>
      </c>
      <c r="I411" t="str" cm="1">
        <f t="array" ref="I411">IFERROR(INDEX(Month_3!$B$4:$B$250,MATCH(0,COUNTIF($E$300:I410,Month_3!$B$4:$B$250),0)),"")</f>
        <v/>
      </c>
    </row>
    <row r="412" spans="5:9">
      <c r="E412" t="str" cm="1">
        <f t="array" ref="E412">IFERROR(INDEX(Month_3!$D$4:$D$250,MATCH(0,COUNTIF($E$300:E411,Month_3!$D$4:$D$250),0)),"")</f>
        <v/>
      </c>
      <c r="I412" t="str" cm="1">
        <f t="array" ref="I412">IFERROR(INDEX(Month_3!$B$4:$B$250,MATCH(0,COUNTIF($E$300:I411,Month_3!$B$4:$B$250),0)),"")</f>
        <v/>
      </c>
    </row>
    <row r="413" spans="5:9">
      <c r="E413" t="str" cm="1">
        <f t="array" ref="E413">IFERROR(INDEX(Month_3!$D$4:$D$250,MATCH(0,COUNTIF($E$300:E412,Month_3!$D$4:$D$250),0)),"")</f>
        <v/>
      </c>
      <c r="I413" t="str" cm="1">
        <f t="array" ref="I413">IFERROR(INDEX(Month_3!$B$4:$B$250,MATCH(0,COUNTIF($E$300:I412,Month_3!$B$4:$B$250),0)),"")</f>
        <v/>
      </c>
    </row>
    <row r="414" spans="5:9">
      <c r="E414" t="str" cm="1">
        <f t="array" ref="E414">IFERROR(INDEX(Month_3!$D$4:$D$250,MATCH(0,COUNTIF($E$300:E413,Month_3!$D$4:$D$250),0)),"")</f>
        <v/>
      </c>
      <c r="I414" t="str" cm="1">
        <f t="array" ref="I414">IFERROR(INDEX(Month_3!$B$4:$B$250,MATCH(0,COUNTIF($E$300:I413,Month_3!$B$4:$B$250),0)),"")</f>
        <v/>
      </c>
    </row>
    <row r="415" spans="5:9">
      <c r="E415" t="str" cm="1">
        <f t="array" ref="E415">IFERROR(INDEX(Month_3!$D$4:$D$250,MATCH(0,COUNTIF($E$300:E414,Month_3!$D$4:$D$250),0)),"")</f>
        <v/>
      </c>
      <c r="I415" t="str" cm="1">
        <f t="array" ref="I415">IFERROR(INDEX(Month_3!$B$4:$B$250,MATCH(0,COUNTIF($E$300:I414,Month_3!$B$4:$B$250),0)),"")</f>
        <v/>
      </c>
    </row>
    <row r="416" spans="5:9">
      <c r="E416" t="str" cm="1">
        <f t="array" ref="E416">IFERROR(INDEX(Month_3!$D$4:$D$250,MATCH(0,COUNTIF($E$300:E415,Month_3!$D$4:$D$250),0)),"")</f>
        <v/>
      </c>
      <c r="I416" t="str" cm="1">
        <f t="array" ref="I416">IFERROR(INDEX(Month_3!$B$4:$B$250,MATCH(0,COUNTIF($E$300:I415,Month_3!$B$4:$B$250),0)),"")</f>
        <v/>
      </c>
    </row>
    <row r="417" spans="5:9">
      <c r="E417" t="str" cm="1">
        <f t="array" ref="E417">IFERROR(INDEX(Month_3!$D$4:$D$250,MATCH(0,COUNTIF($E$300:E416,Month_3!$D$4:$D$250),0)),"")</f>
        <v/>
      </c>
      <c r="I417" t="str" cm="1">
        <f t="array" ref="I417">IFERROR(INDEX(Month_3!$B$4:$B$250,MATCH(0,COUNTIF($E$300:I416,Month_3!$B$4:$B$250),0)),"")</f>
        <v/>
      </c>
    </row>
    <row r="418" spans="5:9">
      <c r="E418" t="str" cm="1">
        <f t="array" ref="E418">IFERROR(INDEX(Month_3!$D$4:$D$250,MATCH(0,COUNTIF($E$300:E417,Month_3!$D$4:$D$250),0)),"")</f>
        <v/>
      </c>
      <c r="I418" t="str" cm="1">
        <f t="array" ref="I418">IFERROR(INDEX(Month_3!$B$4:$B$250,MATCH(0,COUNTIF($E$300:I417,Month_3!$B$4:$B$250),0)),"")</f>
        <v/>
      </c>
    </row>
    <row r="419" spans="5:9">
      <c r="E419" t="str" cm="1">
        <f t="array" ref="E419">IFERROR(INDEX(Month_3!$D$4:$D$250,MATCH(0,COUNTIF($E$300:E418,Month_3!$D$4:$D$250),0)),"")</f>
        <v/>
      </c>
      <c r="I419" t="str" cm="1">
        <f t="array" ref="I419">IFERROR(INDEX(Month_3!$B$4:$B$250,MATCH(0,COUNTIF($E$300:I418,Month_3!$B$4:$B$250),0)),"")</f>
        <v/>
      </c>
    </row>
    <row r="420" spans="5:9">
      <c r="E420" t="str" cm="1">
        <f t="array" ref="E420">IFERROR(INDEX(Month_3!$D$4:$D$250,MATCH(0,COUNTIF($E$300:E419,Month_3!$D$4:$D$250),0)),"")</f>
        <v/>
      </c>
      <c r="I420" t="str" cm="1">
        <f t="array" ref="I420">IFERROR(INDEX(Month_3!$B$4:$B$250,MATCH(0,COUNTIF($E$300:I419,Month_3!$B$4:$B$250),0)),"")</f>
        <v/>
      </c>
    </row>
    <row r="421" spans="5:9">
      <c r="E421" t="str" cm="1">
        <f t="array" ref="E421">IFERROR(INDEX(Month_3!$D$4:$D$250,MATCH(0,COUNTIF($E$300:E420,Month_3!$D$4:$D$250),0)),"")</f>
        <v/>
      </c>
      <c r="I421" t="str" cm="1">
        <f t="array" ref="I421">IFERROR(INDEX(Month_3!$B$4:$B$250,MATCH(0,COUNTIF($E$300:I420,Month_3!$B$4:$B$250),0)),"")</f>
        <v/>
      </c>
    </row>
    <row r="422" spans="5:9">
      <c r="E422" t="str" cm="1">
        <f t="array" ref="E422">IFERROR(INDEX(Month_3!$D$4:$D$250,MATCH(0,COUNTIF($E$300:E421,Month_3!$D$4:$D$250),0)),"")</f>
        <v/>
      </c>
      <c r="I422" t="str" cm="1">
        <f t="array" ref="I422">IFERROR(INDEX(Month_3!$B$4:$B$250,MATCH(0,COUNTIF($E$300:I421,Month_3!$B$4:$B$250),0)),"")</f>
        <v/>
      </c>
    </row>
    <row r="423" spans="5:9">
      <c r="E423" t="str" cm="1">
        <f t="array" ref="E423">IFERROR(INDEX(Month_3!$D$4:$D$250,MATCH(0,COUNTIF($E$300:E422,Month_3!$D$4:$D$250),0)),"")</f>
        <v/>
      </c>
      <c r="I423" t="str" cm="1">
        <f t="array" ref="I423">IFERROR(INDEX(Month_3!$B$4:$B$250,MATCH(0,COUNTIF($E$300:I422,Month_3!$B$4:$B$250),0)),"")</f>
        <v/>
      </c>
    </row>
    <row r="424" spans="5:9">
      <c r="E424" t="str" cm="1">
        <f t="array" ref="E424">IFERROR(INDEX(Month_3!$D$4:$D$250,MATCH(0,COUNTIF($E$300:E423,Month_3!$D$4:$D$250),0)),"")</f>
        <v/>
      </c>
      <c r="I424" t="str" cm="1">
        <f t="array" ref="I424">IFERROR(INDEX(Month_3!$B$4:$B$250,MATCH(0,COUNTIF($E$300:I423,Month_3!$B$4:$B$250),0)),"")</f>
        <v/>
      </c>
    </row>
    <row r="425" spans="5:9">
      <c r="E425" t="str" cm="1">
        <f t="array" ref="E425">IFERROR(INDEX(Month_3!$D$4:$D$250,MATCH(0,COUNTIF($E$300:E424,Month_3!$D$4:$D$250),0)),"")</f>
        <v/>
      </c>
      <c r="I425" t="str" cm="1">
        <f t="array" ref="I425">IFERROR(INDEX(Month_3!$B$4:$B$250,MATCH(0,COUNTIF($E$300:I424,Month_3!$B$4:$B$250),0)),"")</f>
        <v/>
      </c>
    </row>
    <row r="426" spans="5:9">
      <c r="E426" t="str" cm="1">
        <f t="array" ref="E426">IFERROR(INDEX(Month_3!$D$4:$D$250,MATCH(0,COUNTIF($E$300:E425,Month_3!$D$4:$D$250),0)),"")</f>
        <v/>
      </c>
      <c r="I426" t="str" cm="1">
        <f t="array" ref="I426">IFERROR(INDEX(Month_3!$B$4:$B$250,MATCH(0,COUNTIF($E$300:I425,Month_3!$B$4:$B$250),0)),"")</f>
        <v/>
      </c>
    </row>
    <row r="427" spans="5:9">
      <c r="E427" t="str" cm="1">
        <f t="array" ref="E427">IFERROR(INDEX(Month_3!$D$4:$D$250,MATCH(0,COUNTIF($E$300:E426,Month_3!$D$4:$D$250),0)),"")</f>
        <v/>
      </c>
      <c r="I427" t="str" cm="1">
        <f t="array" ref="I427">IFERROR(INDEX(Month_3!$B$4:$B$250,MATCH(0,COUNTIF($E$300:I426,Month_3!$B$4:$B$250),0)),"")</f>
        <v/>
      </c>
    </row>
    <row r="428" spans="5:9">
      <c r="E428" t="str" cm="1">
        <f t="array" ref="E428">IFERROR(INDEX(Month_3!$D$4:$D$250,MATCH(0,COUNTIF($E$300:E427,Month_3!$D$4:$D$250),0)),"")</f>
        <v/>
      </c>
      <c r="I428" t="str" cm="1">
        <f t="array" ref="I428">IFERROR(INDEX(Month_3!$B$4:$B$250,MATCH(0,COUNTIF($E$300:I427,Month_3!$B$4:$B$250),0)),"")</f>
        <v/>
      </c>
    </row>
    <row r="429" spans="5:9">
      <c r="E429" t="str" cm="1">
        <f t="array" ref="E429">IFERROR(INDEX(Month_3!$D$4:$D$250,MATCH(0,COUNTIF($E$300:E428,Month_3!$D$4:$D$250),0)),"")</f>
        <v/>
      </c>
      <c r="I429" t="str" cm="1">
        <f t="array" ref="I429">IFERROR(INDEX(Month_3!$B$4:$B$250,MATCH(0,COUNTIF($E$300:I428,Month_3!$B$4:$B$250),0)),"")</f>
        <v/>
      </c>
    </row>
    <row r="430" spans="5:9">
      <c r="E430" t="str" cm="1">
        <f t="array" ref="E430">IFERROR(INDEX(Month_3!$D$4:$D$250,MATCH(0,COUNTIF($E$300:E429,Month_3!$D$4:$D$250),0)),"")</f>
        <v/>
      </c>
      <c r="I430" t="str" cm="1">
        <f t="array" ref="I430">IFERROR(INDEX(Month_3!$B$4:$B$250,MATCH(0,COUNTIF($E$300:I429,Month_3!$B$4:$B$250),0)),"")</f>
        <v/>
      </c>
    </row>
    <row r="431" spans="5:9">
      <c r="E431" t="str" cm="1">
        <f t="array" ref="E431">IFERROR(INDEX(Month_3!$D$4:$D$250,MATCH(0,COUNTIF($E$300:E430,Month_3!$D$4:$D$250),0)),"")</f>
        <v/>
      </c>
      <c r="I431" t="str" cm="1">
        <f t="array" ref="I431">IFERROR(INDEX(Month_3!$B$4:$B$250,MATCH(0,COUNTIF($E$300:I430,Month_3!$B$4:$B$250),0)),"")</f>
        <v/>
      </c>
    </row>
    <row r="432" spans="5:9">
      <c r="E432" t="str" cm="1">
        <f t="array" ref="E432">IFERROR(INDEX(Month_3!$D$4:$D$250,MATCH(0,COUNTIF($E$300:E431,Month_3!$D$4:$D$250),0)),"")</f>
        <v/>
      </c>
      <c r="I432" t="str" cm="1">
        <f t="array" ref="I432">IFERROR(INDEX(Month_3!$B$4:$B$250,MATCH(0,COUNTIF($E$300:I431,Month_3!$B$4:$B$250),0)),"")</f>
        <v/>
      </c>
    </row>
    <row r="433" spans="5:9">
      <c r="E433" t="str" cm="1">
        <f t="array" ref="E433">IFERROR(INDEX(Month_3!$D$4:$D$250,MATCH(0,COUNTIF($E$300:E432,Month_3!$D$4:$D$250),0)),"")</f>
        <v/>
      </c>
      <c r="I433" t="str" cm="1">
        <f t="array" ref="I433">IFERROR(INDEX(Month_3!$B$4:$B$250,MATCH(0,COUNTIF($E$300:I432,Month_3!$B$4:$B$250),0)),"")</f>
        <v/>
      </c>
    </row>
    <row r="434" spans="5:9">
      <c r="E434" t="str" cm="1">
        <f t="array" ref="E434">IFERROR(INDEX(Month_3!$D$4:$D$250,MATCH(0,COUNTIF($E$300:E433,Month_3!$D$4:$D$250),0)),"")</f>
        <v/>
      </c>
      <c r="I434" t="str" cm="1">
        <f t="array" ref="I434">IFERROR(INDEX(Month_3!$B$4:$B$250,MATCH(0,COUNTIF($E$300:I433,Month_3!$B$4:$B$250),0)),"")</f>
        <v/>
      </c>
    </row>
    <row r="435" spans="5:9">
      <c r="E435" t="str" cm="1">
        <f t="array" ref="E435">IFERROR(INDEX(Month_3!$D$4:$D$250,MATCH(0,COUNTIF($E$300:E434,Month_3!$D$4:$D$250),0)),"")</f>
        <v/>
      </c>
      <c r="I435" t="str" cm="1">
        <f t="array" ref="I435">IFERROR(INDEX(Month_3!$B$4:$B$250,MATCH(0,COUNTIF($E$300:I434,Month_3!$B$4:$B$250),0)),"")</f>
        <v/>
      </c>
    </row>
    <row r="436" spans="5:9">
      <c r="E436" t="str" cm="1">
        <f t="array" ref="E436">IFERROR(INDEX(Month_3!$D$4:$D$250,MATCH(0,COUNTIF($E$300:E435,Month_3!$D$4:$D$250),0)),"")</f>
        <v/>
      </c>
      <c r="I436" t="str" cm="1">
        <f t="array" ref="I436">IFERROR(INDEX(Month_3!$B$4:$B$250,MATCH(0,COUNTIF($E$300:I435,Month_3!$B$4:$B$250),0)),"")</f>
        <v/>
      </c>
    </row>
    <row r="437" spans="5:9">
      <c r="E437" t="str" cm="1">
        <f t="array" ref="E437">IFERROR(INDEX(Month_3!$D$4:$D$250,MATCH(0,COUNTIF($E$300:E436,Month_3!$D$4:$D$250),0)),"")</f>
        <v/>
      </c>
      <c r="I437" t="str" cm="1">
        <f t="array" ref="I437">IFERROR(INDEX(Month_3!$B$4:$B$250,MATCH(0,COUNTIF($E$300:I436,Month_3!$B$4:$B$250),0)),"")</f>
        <v/>
      </c>
    </row>
    <row r="438" spans="5:9">
      <c r="E438" t="str" cm="1">
        <f t="array" ref="E438">IFERROR(INDEX(Month_3!$D$4:$D$250,MATCH(0,COUNTIF($E$300:E437,Month_3!$D$4:$D$250),0)),"")</f>
        <v/>
      </c>
      <c r="I438" t="str" cm="1">
        <f t="array" ref="I438">IFERROR(INDEX(Month_3!$B$4:$B$250,MATCH(0,COUNTIF($E$300:I437,Month_3!$B$4:$B$250),0)),"")</f>
        <v/>
      </c>
    </row>
    <row r="439" spans="5:9">
      <c r="E439" t="str" cm="1">
        <f t="array" ref="E439">IFERROR(INDEX(Month_3!$D$4:$D$250,MATCH(0,COUNTIF($E$300:E438,Month_3!$D$4:$D$250),0)),"")</f>
        <v/>
      </c>
      <c r="I439" t="str" cm="1">
        <f t="array" ref="I439">IFERROR(INDEX(Month_3!$B$4:$B$250,MATCH(0,COUNTIF($E$300:I438,Month_3!$B$4:$B$250),0)),"")</f>
        <v/>
      </c>
    </row>
    <row r="440" spans="5:9">
      <c r="E440" t="str" cm="1">
        <f t="array" ref="E440">IFERROR(INDEX(Month_3!$D$4:$D$250,MATCH(0,COUNTIF($E$300:E439,Month_3!$D$4:$D$250),0)),"")</f>
        <v/>
      </c>
      <c r="I440" t="str" cm="1">
        <f t="array" ref="I440">IFERROR(INDEX(Month_3!$B$4:$B$250,MATCH(0,COUNTIF($E$300:I439,Month_3!$B$4:$B$250),0)),"")</f>
        <v/>
      </c>
    </row>
    <row r="441" spans="5:9">
      <c r="E441" t="str" cm="1">
        <f t="array" ref="E441">IFERROR(INDEX(Month_3!$D$4:$D$250,MATCH(0,COUNTIF($E$300:E440,Month_3!$D$4:$D$250),0)),"")</f>
        <v/>
      </c>
      <c r="I441" t="str" cm="1">
        <f t="array" ref="I441">IFERROR(INDEX(Month_3!$B$4:$B$250,MATCH(0,COUNTIF($E$300:I440,Month_3!$B$4:$B$250),0)),"")</f>
        <v/>
      </c>
    </row>
    <row r="442" spans="5:9">
      <c r="E442" t="str" cm="1">
        <f t="array" ref="E442">IFERROR(INDEX(Month_3!$D$4:$D$250,MATCH(0,COUNTIF($E$300:E441,Month_3!$D$4:$D$250),0)),"")</f>
        <v/>
      </c>
      <c r="I442" t="str" cm="1">
        <f t="array" ref="I442">IFERROR(INDEX(Month_3!$B$4:$B$250,MATCH(0,COUNTIF($E$300:I441,Month_3!$B$4:$B$250),0)),"")</f>
        <v/>
      </c>
    </row>
    <row r="443" spans="5:9">
      <c r="E443" t="str" cm="1">
        <f t="array" ref="E443">IFERROR(INDEX(Month_3!$D$4:$D$250,MATCH(0,COUNTIF($E$300:E442,Month_3!$D$4:$D$250),0)),"")</f>
        <v/>
      </c>
      <c r="I443" t="str" cm="1">
        <f t="array" ref="I443">IFERROR(INDEX(Month_3!$B$4:$B$250,MATCH(0,COUNTIF($E$300:I442,Month_3!$B$4:$B$250),0)),"")</f>
        <v/>
      </c>
    </row>
    <row r="444" spans="5:9">
      <c r="E444" t="str" cm="1">
        <f t="array" ref="E444">IFERROR(INDEX(Month_3!$D$4:$D$250,MATCH(0,COUNTIF($E$300:E443,Month_3!$D$4:$D$250),0)),"")</f>
        <v/>
      </c>
      <c r="I444" t="str" cm="1">
        <f t="array" ref="I444">IFERROR(INDEX(Month_3!$B$4:$B$250,MATCH(0,COUNTIF($E$300:I443,Month_3!$B$4:$B$250),0)),"")</f>
        <v/>
      </c>
    </row>
    <row r="445" spans="5:9">
      <c r="E445" t="str" cm="1">
        <f t="array" ref="E445">IFERROR(INDEX(Month_3!$D$4:$D$250,MATCH(0,COUNTIF($E$300:E444,Month_3!$D$4:$D$250),0)),"")</f>
        <v/>
      </c>
      <c r="I445" t="str" cm="1">
        <f t="array" ref="I445">IFERROR(INDEX(Month_3!$B$4:$B$250,MATCH(0,COUNTIF($E$300:I444,Month_3!$B$4:$B$250),0)),"")</f>
        <v/>
      </c>
    </row>
    <row r="446" spans="5:9">
      <c r="E446" t="str" cm="1">
        <f t="array" ref="E446">IFERROR(INDEX(Month_3!$D$4:$D$250,MATCH(0,COUNTIF($E$300:E445,Month_3!$D$4:$D$250),0)),"")</f>
        <v/>
      </c>
      <c r="I446" t="str" cm="1">
        <f t="array" ref="I446">IFERROR(INDEX(Month_3!$B$4:$B$250,MATCH(0,COUNTIF($E$300:I445,Month_3!$B$4:$B$250),0)),"")</f>
        <v/>
      </c>
    </row>
    <row r="447" spans="5:9">
      <c r="E447" t="str" cm="1">
        <f t="array" ref="E447">IFERROR(INDEX(Month_3!$D$4:$D$250,MATCH(0,COUNTIF($E$300:E446,Month_3!$D$4:$D$250),0)),"")</f>
        <v/>
      </c>
      <c r="I447" t="str" cm="1">
        <f t="array" ref="I447">IFERROR(INDEX(Month_3!$B$4:$B$250,MATCH(0,COUNTIF($E$300:I446,Month_3!$B$4:$B$250),0)),"")</f>
        <v/>
      </c>
    </row>
    <row r="448" spans="5:9">
      <c r="E448" t="str" cm="1">
        <f t="array" ref="E448">IFERROR(INDEX(Month_3!$D$4:$D$250,MATCH(0,COUNTIF($E$300:E447,Month_3!$D$4:$D$250),0)),"")</f>
        <v/>
      </c>
      <c r="I448" t="str" cm="1">
        <f t="array" ref="I448">IFERROR(INDEX(Month_3!$B$4:$B$250,MATCH(0,COUNTIF($E$300:I447,Month_3!$B$4:$B$250),0)),"")</f>
        <v/>
      </c>
    </row>
    <row r="449" spans="5:9">
      <c r="E449" t="str" cm="1">
        <f t="array" ref="E449">IFERROR(INDEX(Month_3!$D$4:$D$250,MATCH(0,COUNTIF($E$300:E448,Month_3!$D$4:$D$250),0)),"")</f>
        <v/>
      </c>
      <c r="I449" t="str" cm="1">
        <f t="array" ref="I449">IFERROR(INDEX(Month_3!$B$4:$B$250,MATCH(0,COUNTIF($E$300:I448,Month_3!$B$4:$B$250),0)),"")</f>
        <v/>
      </c>
    </row>
    <row r="450" spans="5:9">
      <c r="E450" t="str" cm="1">
        <f t="array" ref="E450">IFERROR(INDEX(Month_3!$D$4:$D$250,MATCH(0,COUNTIF($E$300:E449,Month_3!$D$4:$D$250),0)),"")</f>
        <v/>
      </c>
      <c r="I450" t="str" cm="1">
        <f t="array" ref="I450">IFERROR(INDEX(Month_3!$B$4:$B$250,MATCH(0,COUNTIF($E$300:I449,Month_3!$B$4:$B$250),0)),"")</f>
        <v/>
      </c>
    </row>
    <row r="451" spans="5:9">
      <c r="E451" cm="1">
        <f t="array" ref="E451">IFERROR(INDEX(Month_4!$D$4:$D$250,MATCH(0,COUNTIF($E$450:E450,Month_4!$D$4:$D$250),0)),"")</f>
        <v>0</v>
      </c>
      <c r="I451" cm="1">
        <f t="array" ref="I451">IFERROR(INDEX(Month_4!$B$4:$B$250,MATCH(0,COUNTIF($E$450:I450,Month_4!$B$4:$B$250),0)),"")</f>
        <v>0</v>
      </c>
    </row>
    <row r="452" spans="5:9">
      <c r="E452" t="str" cm="1">
        <f t="array" ref="E452">IFERROR(INDEX(Month_4!$D$4:$D$250,MATCH(0,COUNTIF($E$450:E451,Month_4!$D$4:$D$250),0)),"")</f>
        <v/>
      </c>
      <c r="I452" t="str" cm="1">
        <f t="array" ref="I452">IFERROR(INDEX(Month_4!$B$4:$B$250,MATCH(0,COUNTIF($E$450:I451,Month_4!$B$4:$B$250),0)),"")</f>
        <v/>
      </c>
    </row>
    <row r="453" spans="5:9">
      <c r="E453" t="str" cm="1">
        <f t="array" ref="E453">IFERROR(INDEX(Month_4!$D$4:$D$250,MATCH(0,COUNTIF($E$450:E452,Month_4!$D$4:$D$250),0)),"")</f>
        <v/>
      </c>
      <c r="I453" t="str" cm="1">
        <f t="array" ref="I453">IFERROR(INDEX(Month_4!$B$4:$B$250,MATCH(0,COUNTIF($E$450:I452,Month_4!$B$4:$B$250),0)),"")</f>
        <v/>
      </c>
    </row>
    <row r="454" spans="5:9">
      <c r="E454" t="str" cm="1">
        <f t="array" ref="E454">IFERROR(INDEX(Month_4!$D$4:$D$250,MATCH(0,COUNTIF($E$450:E453,Month_4!$D$4:$D$250),0)),"")</f>
        <v/>
      </c>
      <c r="I454" t="str" cm="1">
        <f t="array" ref="I454">IFERROR(INDEX(Month_4!$B$4:$B$250,MATCH(0,COUNTIF($E$450:I453,Month_4!$B$4:$B$250),0)),"")</f>
        <v/>
      </c>
    </row>
    <row r="455" spans="5:9">
      <c r="E455" t="str" cm="1">
        <f t="array" ref="E455">IFERROR(INDEX(Month_4!$D$4:$D$250,MATCH(0,COUNTIF($E$450:E454,Month_4!$D$4:$D$250),0)),"")</f>
        <v/>
      </c>
      <c r="I455" t="str" cm="1">
        <f t="array" ref="I455">IFERROR(INDEX(Month_4!$B$4:$B$250,MATCH(0,COUNTIF($E$450:I454,Month_4!$B$4:$B$250),0)),"")</f>
        <v/>
      </c>
    </row>
    <row r="456" spans="5:9">
      <c r="E456" t="str" cm="1">
        <f t="array" ref="E456">IFERROR(INDEX(Month_4!$D$4:$D$250,MATCH(0,COUNTIF($E$450:E455,Month_4!$D$4:$D$250),0)),"")</f>
        <v/>
      </c>
      <c r="I456" t="str" cm="1">
        <f t="array" ref="I456">IFERROR(INDEX(Month_4!$B$4:$B$250,MATCH(0,COUNTIF($E$450:I455,Month_4!$B$4:$B$250),0)),"")</f>
        <v/>
      </c>
    </row>
    <row r="457" spans="5:9">
      <c r="E457" t="str" cm="1">
        <f t="array" ref="E457">IFERROR(INDEX(Month_4!$D$4:$D$250,MATCH(0,COUNTIF($E$450:E456,Month_4!$D$4:$D$250),0)),"")</f>
        <v/>
      </c>
      <c r="I457" t="str" cm="1">
        <f t="array" ref="I457">IFERROR(INDEX(Month_4!$B$4:$B$250,MATCH(0,COUNTIF($E$450:I456,Month_4!$B$4:$B$250),0)),"")</f>
        <v/>
      </c>
    </row>
    <row r="458" spans="5:9">
      <c r="E458" t="str" cm="1">
        <f t="array" ref="E458">IFERROR(INDEX(Month_4!$D$4:$D$250,MATCH(0,COUNTIF($E$450:E457,Month_4!$D$4:$D$250),0)),"")</f>
        <v/>
      </c>
      <c r="I458" t="str" cm="1">
        <f t="array" ref="I458">IFERROR(INDEX(Month_4!$B$4:$B$250,MATCH(0,COUNTIF($E$450:I457,Month_4!$B$4:$B$250),0)),"")</f>
        <v/>
      </c>
    </row>
    <row r="459" spans="5:9">
      <c r="E459" t="str" cm="1">
        <f t="array" ref="E459">IFERROR(INDEX(Month_4!$D$4:$D$250,MATCH(0,COUNTIF($E$450:E458,Month_4!$D$4:$D$250),0)),"")</f>
        <v/>
      </c>
      <c r="I459" t="str" cm="1">
        <f t="array" ref="I459">IFERROR(INDEX(Month_4!$B$4:$B$250,MATCH(0,COUNTIF($E$450:I458,Month_4!$B$4:$B$250),0)),"")</f>
        <v/>
      </c>
    </row>
    <row r="460" spans="5:9">
      <c r="E460" t="str" cm="1">
        <f t="array" ref="E460">IFERROR(INDEX(Month_4!$D$4:$D$250,MATCH(0,COUNTIF($E$450:E459,Month_4!$D$4:$D$250),0)),"")</f>
        <v/>
      </c>
      <c r="I460" t="str" cm="1">
        <f t="array" ref="I460">IFERROR(INDEX(Month_4!$B$4:$B$250,MATCH(0,COUNTIF($E$450:I459,Month_4!$B$4:$B$250),0)),"")</f>
        <v/>
      </c>
    </row>
    <row r="461" spans="5:9">
      <c r="E461" t="str" cm="1">
        <f t="array" ref="E461">IFERROR(INDEX(Month_4!$D$4:$D$250,MATCH(0,COUNTIF($E$450:E460,Month_4!$D$4:$D$250),0)),"")</f>
        <v/>
      </c>
      <c r="I461" t="str" cm="1">
        <f t="array" ref="I461">IFERROR(INDEX(Month_4!$B$4:$B$250,MATCH(0,COUNTIF($E$450:I460,Month_4!$B$4:$B$250),0)),"")</f>
        <v/>
      </c>
    </row>
    <row r="462" spans="5:9">
      <c r="E462" t="str" cm="1">
        <f t="array" ref="E462">IFERROR(INDEX(Month_4!$D$4:$D$250,MATCH(0,COUNTIF($E$450:E461,Month_4!$D$4:$D$250),0)),"")</f>
        <v/>
      </c>
      <c r="I462" t="str" cm="1">
        <f t="array" ref="I462">IFERROR(INDEX(Month_4!$B$4:$B$250,MATCH(0,COUNTIF($E$450:I461,Month_4!$B$4:$B$250),0)),"")</f>
        <v/>
      </c>
    </row>
    <row r="463" spans="5:9">
      <c r="E463" t="str" cm="1">
        <f t="array" ref="E463">IFERROR(INDEX(Month_4!$D$4:$D$250,MATCH(0,COUNTIF($E$450:E462,Month_4!$D$4:$D$250),0)),"")</f>
        <v/>
      </c>
      <c r="I463" t="str" cm="1">
        <f t="array" ref="I463">IFERROR(INDEX(Month_4!$B$4:$B$250,MATCH(0,COUNTIF($E$450:I462,Month_4!$B$4:$B$250),0)),"")</f>
        <v/>
      </c>
    </row>
    <row r="464" spans="5:9">
      <c r="E464" t="str" cm="1">
        <f t="array" ref="E464">IFERROR(INDEX(Month_4!$D$4:$D$250,MATCH(0,COUNTIF($E$450:E463,Month_4!$D$4:$D$250),0)),"")</f>
        <v/>
      </c>
      <c r="I464" t="str" cm="1">
        <f t="array" ref="I464">IFERROR(INDEX(Month_4!$B$4:$B$250,MATCH(0,COUNTIF($E$450:I463,Month_4!$B$4:$B$250),0)),"")</f>
        <v/>
      </c>
    </row>
    <row r="465" spans="5:9">
      <c r="E465" t="str" cm="1">
        <f t="array" ref="E465">IFERROR(INDEX(Month_4!$D$4:$D$250,MATCH(0,COUNTIF($E$450:E464,Month_4!$D$4:$D$250),0)),"")</f>
        <v/>
      </c>
      <c r="I465" t="str" cm="1">
        <f t="array" ref="I465">IFERROR(INDEX(Month_4!$B$4:$B$250,MATCH(0,COUNTIF($E$450:I464,Month_4!$B$4:$B$250),0)),"")</f>
        <v/>
      </c>
    </row>
    <row r="466" spans="5:9">
      <c r="E466" t="str" cm="1">
        <f t="array" ref="E466">IFERROR(INDEX(Month_4!$D$4:$D$250,MATCH(0,COUNTIF($E$450:E465,Month_4!$D$4:$D$250),0)),"")</f>
        <v/>
      </c>
      <c r="I466" t="str" cm="1">
        <f t="array" ref="I466">IFERROR(INDEX(Month_4!$B$4:$B$250,MATCH(0,COUNTIF($E$450:I465,Month_4!$B$4:$B$250),0)),"")</f>
        <v/>
      </c>
    </row>
    <row r="467" spans="5:9">
      <c r="E467" t="str" cm="1">
        <f t="array" ref="E467">IFERROR(INDEX(Month_4!$D$4:$D$250,MATCH(0,COUNTIF($E$450:E466,Month_4!$D$4:$D$250),0)),"")</f>
        <v/>
      </c>
      <c r="I467" t="str" cm="1">
        <f t="array" ref="I467">IFERROR(INDEX(Month_4!$B$4:$B$250,MATCH(0,COUNTIF($E$450:I466,Month_4!$B$4:$B$250),0)),"")</f>
        <v/>
      </c>
    </row>
    <row r="468" spans="5:9">
      <c r="E468" t="str" cm="1">
        <f t="array" ref="E468">IFERROR(INDEX(Month_4!$D$4:$D$250,MATCH(0,COUNTIF($E$450:E467,Month_4!$D$4:$D$250),0)),"")</f>
        <v/>
      </c>
      <c r="I468" t="str" cm="1">
        <f t="array" ref="I468">IFERROR(INDEX(Month_4!$B$4:$B$250,MATCH(0,COUNTIF($E$450:I467,Month_4!$B$4:$B$250),0)),"")</f>
        <v/>
      </c>
    </row>
    <row r="469" spans="5:9">
      <c r="E469" t="str" cm="1">
        <f t="array" ref="E469">IFERROR(INDEX(Month_4!$D$4:$D$250,MATCH(0,COUNTIF($E$450:E468,Month_4!$D$4:$D$250),0)),"")</f>
        <v/>
      </c>
      <c r="I469" t="str" cm="1">
        <f t="array" ref="I469">IFERROR(INDEX(Month_4!$B$4:$B$250,MATCH(0,COUNTIF($E$450:I468,Month_4!$B$4:$B$250),0)),"")</f>
        <v/>
      </c>
    </row>
    <row r="470" spans="5:9">
      <c r="E470" t="str" cm="1">
        <f t="array" ref="E470">IFERROR(INDEX(Month_4!$D$4:$D$250,MATCH(0,COUNTIF($E$450:E469,Month_4!$D$4:$D$250),0)),"")</f>
        <v/>
      </c>
      <c r="I470" t="str" cm="1">
        <f t="array" ref="I470">IFERROR(INDEX(Month_4!$B$4:$B$250,MATCH(0,COUNTIF($E$450:I469,Month_4!$B$4:$B$250),0)),"")</f>
        <v/>
      </c>
    </row>
    <row r="471" spans="5:9">
      <c r="E471" t="str" cm="1">
        <f t="array" ref="E471">IFERROR(INDEX(Month_4!$D$4:$D$250,MATCH(0,COUNTIF($E$450:E470,Month_4!$D$4:$D$250),0)),"")</f>
        <v/>
      </c>
      <c r="I471" t="str" cm="1">
        <f t="array" ref="I471">IFERROR(INDEX(Month_4!$B$4:$B$250,MATCH(0,COUNTIF($E$450:I470,Month_4!$B$4:$B$250),0)),"")</f>
        <v/>
      </c>
    </row>
    <row r="472" spans="5:9">
      <c r="E472" t="str" cm="1">
        <f t="array" ref="E472">IFERROR(INDEX(Month_4!$D$4:$D$250,MATCH(0,COUNTIF($E$450:E471,Month_4!$D$4:$D$250),0)),"")</f>
        <v/>
      </c>
      <c r="I472" t="str" cm="1">
        <f t="array" ref="I472">IFERROR(INDEX(Month_4!$B$4:$B$250,MATCH(0,COUNTIF($E$450:I471,Month_4!$B$4:$B$250),0)),"")</f>
        <v/>
      </c>
    </row>
    <row r="473" spans="5:9">
      <c r="E473" t="str" cm="1">
        <f t="array" ref="E473">IFERROR(INDEX(Month_4!$D$4:$D$250,MATCH(0,COUNTIF($E$450:E472,Month_4!$D$4:$D$250),0)),"")</f>
        <v/>
      </c>
      <c r="I473" t="str" cm="1">
        <f t="array" ref="I473">IFERROR(INDEX(Month_4!$B$4:$B$250,MATCH(0,COUNTIF($E$450:I472,Month_4!$B$4:$B$250),0)),"")</f>
        <v/>
      </c>
    </row>
    <row r="474" spans="5:9">
      <c r="E474" t="str" cm="1">
        <f t="array" ref="E474">IFERROR(INDEX(Month_4!$D$4:$D$250,MATCH(0,COUNTIF($E$450:E473,Month_4!$D$4:$D$250),0)),"")</f>
        <v/>
      </c>
      <c r="I474" t="str" cm="1">
        <f t="array" ref="I474">IFERROR(INDEX(Month_4!$B$4:$B$250,MATCH(0,COUNTIF($E$450:I473,Month_4!$B$4:$B$250),0)),"")</f>
        <v/>
      </c>
    </row>
    <row r="475" spans="5:9">
      <c r="E475" t="str" cm="1">
        <f t="array" ref="E475">IFERROR(INDEX(Month_4!$D$4:$D$250,MATCH(0,COUNTIF($E$450:E474,Month_4!$D$4:$D$250),0)),"")</f>
        <v/>
      </c>
      <c r="I475" t="str" cm="1">
        <f t="array" ref="I475">IFERROR(INDEX(Month_4!$B$4:$B$250,MATCH(0,COUNTIF($E$450:I474,Month_4!$B$4:$B$250),0)),"")</f>
        <v/>
      </c>
    </row>
    <row r="476" spans="5:9">
      <c r="E476" t="str" cm="1">
        <f t="array" ref="E476">IFERROR(INDEX(Month_4!$D$4:$D$250,MATCH(0,COUNTIF($E$450:E475,Month_4!$D$4:$D$250),0)),"")</f>
        <v/>
      </c>
      <c r="I476" t="str" cm="1">
        <f t="array" ref="I476">IFERROR(INDEX(Month_4!$B$4:$B$250,MATCH(0,COUNTIF($E$450:I475,Month_4!$B$4:$B$250),0)),"")</f>
        <v/>
      </c>
    </row>
    <row r="477" spans="5:9">
      <c r="E477" t="str" cm="1">
        <f t="array" ref="E477">IFERROR(INDEX(Month_4!$D$4:$D$250,MATCH(0,COUNTIF($E$450:E476,Month_4!$D$4:$D$250),0)),"")</f>
        <v/>
      </c>
      <c r="I477" t="str" cm="1">
        <f t="array" ref="I477">IFERROR(INDEX(Month_4!$B$4:$B$250,MATCH(0,COUNTIF($E$450:I476,Month_4!$B$4:$B$250),0)),"")</f>
        <v/>
      </c>
    </row>
    <row r="478" spans="5:9">
      <c r="E478" t="str" cm="1">
        <f t="array" ref="E478">IFERROR(INDEX(Month_4!$D$4:$D$250,MATCH(0,COUNTIF($E$450:E477,Month_4!$D$4:$D$250),0)),"")</f>
        <v/>
      </c>
      <c r="I478" t="str" cm="1">
        <f t="array" ref="I478">IFERROR(INDEX(Month_4!$B$4:$B$250,MATCH(0,COUNTIF($E$450:I477,Month_4!$B$4:$B$250),0)),"")</f>
        <v/>
      </c>
    </row>
    <row r="479" spans="5:9">
      <c r="E479" t="str" cm="1">
        <f t="array" ref="E479">IFERROR(INDEX(Month_4!$D$4:$D$250,MATCH(0,COUNTIF($E$450:E478,Month_4!$D$4:$D$250),0)),"")</f>
        <v/>
      </c>
      <c r="I479" t="str" cm="1">
        <f t="array" ref="I479">IFERROR(INDEX(Month_4!$B$4:$B$250,MATCH(0,COUNTIF($E$450:I478,Month_4!$B$4:$B$250),0)),"")</f>
        <v/>
      </c>
    </row>
    <row r="480" spans="5:9">
      <c r="E480" t="str" cm="1">
        <f t="array" ref="E480">IFERROR(INDEX(Month_4!$D$4:$D$250,MATCH(0,COUNTIF($E$450:E479,Month_4!$D$4:$D$250),0)),"")</f>
        <v/>
      </c>
      <c r="I480" t="str" cm="1">
        <f t="array" ref="I480">IFERROR(INDEX(Month_4!$B$4:$B$250,MATCH(0,COUNTIF($E$450:I479,Month_4!$B$4:$B$250),0)),"")</f>
        <v/>
      </c>
    </row>
    <row r="481" spans="5:9">
      <c r="E481" t="str" cm="1">
        <f t="array" ref="E481">IFERROR(INDEX(Month_4!$D$4:$D$250,MATCH(0,COUNTIF($E$450:E480,Month_4!$D$4:$D$250),0)),"")</f>
        <v/>
      </c>
      <c r="I481" t="str" cm="1">
        <f t="array" ref="I481">IFERROR(INDEX(Month_4!$B$4:$B$250,MATCH(0,COUNTIF($E$450:I480,Month_4!$B$4:$B$250),0)),"")</f>
        <v/>
      </c>
    </row>
    <row r="482" spans="5:9">
      <c r="E482" t="str" cm="1">
        <f t="array" ref="E482">IFERROR(INDEX(Month_4!$D$4:$D$250,MATCH(0,COUNTIF($E$450:E481,Month_4!$D$4:$D$250),0)),"")</f>
        <v/>
      </c>
      <c r="I482" t="str" cm="1">
        <f t="array" ref="I482">IFERROR(INDEX(Month_4!$B$4:$B$250,MATCH(0,COUNTIF($E$450:I481,Month_4!$B$4:$B$250),0)),"")</f>
        <v/>
      </c>
    </row>
    <row r="483" spans="5:9">
      <c r="E483" t="str" cm="1">
        <f t="array" ref="E483">IFERROR(INDEX(Month_4!$D$4:$D$250,MATCH(0,COUNTIF($E$450:E482,Month_4!$D$4:$D$250),0)),"")</f>
        <v/>
      </c>
      <c r="I483" t="str" cm="1">
        <f t="array" ref="I483">IFERROR(INDEX(Month_4!$B$4:$B$250,MATCH(0,COUNTIF($E$450:I482,Month_4!$B$4:$B$250),0)),"")</f>
        <v/>
      </c>
    </row>
    <row r="484" spans="5:9">
      <c r="E484" t="str" cm="1">
        <f t="array" ref="E484">IFERROR(INDEX(Month_4!$D$4:$D$250,MATCH(0,COUNTIF($E$450:E483,Month_4!$D$4:$D$250),0)),"")</f>
        <v/>
      </c>
      <c r="I484" t="str" cm="1">
        <f t="array" ref="I484">IFERROR(INDEX(Month_4!$B$4:$B$250,MATCH(0,COUNTIF($E$450:I483,Month_4!$B$4:$B$250),0)),"")</f>
        <v/>
      </c>
    </row>
    <row r="485" spans="5:9">
      <c r="E485" t="str" cm="1">
        <f t="array" ref="E485">IFERROR(INDEX(Month_4!$D$4:$D$250,MATCH(0,COUNTIF($E$450:E484,Month_4!$D$4:$D$250),0)),"")</f>
        <v/>
      </c>
      <c r="I485" t="str" cm="1">
        <f t="array" ref="I485">IFERROR(INDEX(Month_4!$B$4:$B$250,MATCH(0,COUNTIF($E$450:I484,Month_4!$B$4:$B$250),0)),"")</f>
        <v/>
      </c>
    </row>
    <row r="486" spans="5:9">
      <c r="E486" t="str" cm="1">
        <f t="array" ref="E486">IFERROR(INDEX(Month_4!$D$4:$D$250,MATCH(0,COUNTIF($E$450:E485,Month_4!$D$4:$D$250),0)),"")</f>
        <v/>
      </c>
      <c r="I486" t="str" cm="1">
        <f t="array" ref="I486">IFERROR(INDEX(Month_4!$B$4:$B$250,MATCH(0,COUNTIF($E$450:I485,Month_4!$B$4:$B$250),0)),"")</f>
        <v/>
      </c>
    </row>
    <row r="487" spans="5:9">
      <c r="E487" t="str" cm="1">
        <f t="array" ref="E487">IFERROR(INDEX(Month_4!$D$4:$D$250,MATCH(0,COUNTIF($E$450:E486,Month_4!$D$4:$D$250),0)),"")</f>
        <v/>
      </c>
      <c r="I487" t="str" cm="1">
        <f t="array" ref="I487">IFERROR(INDEX(Month_4!$B$4:$B$250,MATCH(0,COUNTIF($E$450:I486,Month_4!$B$4:$B$250),0)),"")</f>
        <v/>
      </c>
    </row>
    <row r="488" spans="5:9">
      <c r="E488" t="str" cm="1">
        <f t="array" ref="E488">IFERROR(INDEX(Month_4!$D$4:$D$250,MATCH(0,COUNTIF($E$450:E487,Month_4!$D$4:$D$250),0)),"")</f>
        <v/>
      </c>
      <c r="I488" t="str" cm="1">
        <f t="array" ref="I488">IFERROR(INDEX(Month_4!$B$4:$B$250,MATCH(0,COUNTIF($E$450:I487,Month_4!$B$4:$B$250),0)),"")</f>
        <v/>
      </c>
    </row>
    <row r="489" spans="5:9">
      <c r="E489" t="str" cm="1">
        <f t="array" ref="E489">IFERROR(INDEX(Month_4!$D$4:$D$250,MATCH(0,COUNTIF($E$450:E488,Month_4!$D$4:$D$250),0)),"")</f>
        <v/>
      </c>
      <c r="I489" t="str" cm="1">
        <f t="array" ref="I489">IFERROR(INDEX(Month_4!$B$4:$B$250,MATCH(0,COUNTIF($E$450:I488,Month_4!$B$4:$B$250),0)),"")</f>
        <v/>
      </c>
    </row>
    <row r="490" spans="5:9">
      <c r="E490" t="str" cm="1">
        <f t="array" ref="E490">IFERROR(INDEX(Month_4!$D$4:$D$250,MATCH(0,COUNTIF($E$450:E489,Month_4!$D$4:$D$250),0)),"")</f>
        <v/>
      </c>
      <c r="I490" t="str" cm="1">
        <f t="array" ref="I490">IFERROR(INDEX(Month_4!$B$4:$B$250,MATCH(0,COUNTIF($E$450:I489,Month_4!$B$4:$B$250),0)),"")</f>
        <v/>
      </c>
    </row>
    <row r="491" spans="5:9">
      <c r="E491" t="str" cm="1">
        <f t="array" ref="E491">IFERROR(INDEX(Month_4!$D$4:$D$250,MATCH(0,COUNTIF($E$450:E490,Month_4!$D$4:$D$250),0)),"")</f>
        <v/>
      </c>
      <c r="I491" t="str" cm="1">
        <f t="array" ref="I491">IFERROR(INDEX(Month_4!$B$4:$B$250,MATCH(0,COUNTIF($E$450:I490,Month_4!$B$4:$B$250),0)),"")</f>
        <v/>
      </c>
    </row>
    <row r="492" spans="5:9">
      <c r="E492" t="str" cm="1">
        <f t="array" ref="E492">IFERROR(INDEX(Month_4!$D$4:$D$250,MATCH(0,COUNTIF($E$450:E491,Month_4!$D$4:$D$250),0)),"")</f>
        <v/>
      </c>
      <c r="I492" t="str" cm="1">
        <f t="array" ref="I492">IFERROR(INDEX(Month_4!$B$4:$B$250,MATCH(0,COUNTIF($E$450:I491,Month_4!$B$4:$B$250),0)),"")</f>
        <v/>
      </c>
    </row>
    <row r="493" spans="5:9">
      <c r="E493" t="str" cm="1">
        <f t="array" ref="E493">IFERROR(INDEX(Month_4!$D$4:$D$250,MATCH(0,COUNTIF($E$450:E492,Month_4!$D$4:$D$250),0)),"")</f>
        <v/>
      </c>
      <c r="I493" t="str" cm="1">
        <f t="array" ref="I493">IFERROR(INDEX(Month_4!$B$4:$B$250,MATCH(0,COUNTIF($E$450:I492,Month_4!$B$4:$B$250),0)),"")</f>
        <v/>
      </c>
    </row>
    <row r="494" spans="5:9">
      <c r="E494" t="str" cm="1">
        <f t="array" ref="E494">IFERROR(INDEX(Month_4!$D$4:$D$250,MATCH(0,COUNTIF($E$450:E493,Month_4!$D$4:$D$250),0)),"")</f>
        <v/>
      </c>
      <c r="I494" t="str" cm="1">
        <f t="array" ref="I494">IFERROR(INDEX(Month_4!$B$4:$B$250,MATCH(0,COUNTIF($E$450:I493,Month_4!$B$4:$B$250),0)),"")</f>
        <v/>
      </c>
    </row>
    <row r="495" spans="5:9">
      <c r="E495" t="str" cm="1">
        <f t="array" ref="E495">IFERROR(INDEX(Month_4!$D$4:$D$250,MATCH(0,COUNTIF($E$450:E494,Month_4!$D$4:$D$250),0)),"")</f>
        <v/>
      </c>
      <c r="I495" t="str" cm="1">
        <f t="array" ref="I495">IFERROR(INDEX(Month_4!$B$4:$B$250,MATCH(0,COUNTIF($E$450:I494,Month_4!$B$4:$B$250),0)),"")</f>
        <v/>
      </c>
    </row>
    <row r="496" spans="5:9">
      <c r="E496" t="str" cm="1">
        <f t="array" ref="E496">IFERROR(INDEX(Month_4!$D$4:$D$250,MATCH(0,COUNTIF($E$450:E495,Month_4!$D$4:$D$250),0)),"")</f>
        <v/>
      </c>
      <c r="I496" t="str" cm="1">
        <f t="array" ref="I496">IFERROR(INDEX(Month_4!$B$4:$B$250,MATCH(0,COUNTIF($E$450:I495,Month_4!$B$4:$B$250),0)),"")</f>
        <v/>
      </c>
    </row>
    <row r="497" spans="5:9">
      <c r="E497" t="str" cm="1">
        <f t="array" ref="E497">IFERROR(INDEX(Month_4!$D$4:$D$250,MATCH(0,COUNTIF($E$450:E496,Month_4!$D$4:$D$250),0)),"")</f>
        <v/>
      </c>
      <c r="I497" t="str" cm="1">
        <f t="array" ref="I497">IFERROR(INDEX(Month_4!$B$4:$B$250,MATCH(0,COUNTIF($E$450:I496,Month_4!$B$4:$B$250),0)),"")</f>
        <v/>
      </c>
    </row>
    <row r="498" spans="5:9">
      <c r="E498" t="str" cm="1">
        <f t="array" ref="E498">IFERROR(INDEX(Month_4!$D$4:$D$250,MATCH(0,COUNTIF($E$450:E497,Month_4!$D$4:$D$250),0)),"")</f>
        <v/>
      </c>
      <c r="I498" t="str" cm="1">
        <f t="array" ref="I498">IFERROR(INDEX(Month_4!$B$4:$B$250,MATCH(0,COUNTIF($E$450:I497,Month_4!$B$4:$B$250),0)),"")</f>
        <v/>
      </c>
    </row>
    <row r="499" spans="5:9">
      <c r="E499" t="str" cm="1">
        <f t="array" ref="E499">IFERROR(INDEX(Month_4!$D$4:$D$250,MATCH(0,COUNTIF($E$450:E498,Month_4!$D$4:$D$250),0)),"")</f>
        <v/>
      </c>
      <c r="I499" t="str" cm="1">
        <f t="array" ref="I499">IFERROR(INDEX(Month_4!$B$4:$B$250,MATCH(0,COUNTIF($E$450:I498,Month_4!$B$4:$B$250),0)),"")</f>
        <v/>
      </c>
    </row>
    <row r="500" spans="5:9">
      <c r="E500" t="str" cm="1">
        <f t="array" ref="E500">IFERROR(INDEX(Month_4!$D$4:$D$250,MATCH(0,COUNTIF($E$450:E499,Month_4!$D$4:$D$250),0)),"")</f>
        <v/>
      </c>
      <c r="I500" t="str" cm="1">
        <f t="array" ref="I500">IFERROR(INDEX(Month_4!$B$4:$B$250,MATCH(0,COUNTIF($E$450:I499,Month_4!$B$4:$B$250),0)),"")</f>
        <v/>
      </c>
    </row>
    <row r="501" spans="5:9">
      <c r="E501" t="str" cm="1">
        <f t="array" ref="E501">IFERROR(INDEX(Month_4!$D$4:$D$250,MATCH(0,COUNTIF($E$450:E500,Month_4!$D$4:$D$250),0)),"")</f>
        <v/>
      </c>
      <c r="I501" t="str" cm="1">
        <f t="array" ref="I501">IFERROR(INDEX(Month_4!$B$4:$B$250,MATCH(0,COUNTIF($E$450:I500,Month_4!$B$4:$B$250),0)),"")</f>
        <v/>
      </c>
    </row>
    <row r="502" spans="5:9">
      <c r="E502" t="str" cm="1">
        <f t="array" ref="E502">IFERROR(INDEX(Month_4!$D$4:$D$250,MATCH(0,COUNTIF($E$450:E501,Month_4!$D$4:$D$250),0)),"")</f>
        <v/>
      </c>
      <c r="I502" t="str" cm="1">
        <f t="array" ref="I502">IFERROR(INDEX(Month_4!$B$4:$B$250,MATCH(0,COUNTIF($E$450:I501,Month_4!$B$4:$B$250),0)),"")</f>
        <v/>
      </c>
    </row>
    <row r="503" spans="5:9">
      <c r="E503" t="str" cm="1">
        <f t="array" ref="E503">IFERROR(INDEX(Month_4!$D$4:$D$250,MATCH(0,COUNTIF($E$450:E502,Month_4!$D$4:$D$250),0)),"")</f>
        <v/>
      </c>
      <c r="I503" t="str" cm="1">
        <f t="array" ref="I503">IFERROR(INDEX(Month_4!$B$4:$B$250,MATCH(0,COUNTIF($E$450:I502,Month_4!$B$4:$B$250),0)),"")</f>
        <v/>
      </c>
    </row>
    <row r="504" spans="5:9">
      <c r="E504" t="str" cm="1">
        <f t="array" ref="E504">IFERROR(INDEX(Month_4!$D$4:$D$250,MATCH(0,COUNTIF($E$450:E503,Month_4!$D$4:$D$250),0)),"")</f>
        <v/>
      </c>
      <c r="I504" t="str" cm="1">
        <f t="array" ref="I504">IFERROR(INDEX(Month_4!$B$4:$B$250,MATCH(0,COUNTIF($E$450:I503,Month_4!$B$4:$B$250),0)),"")</f>
        <v/>
      </c>
    </row>
    <row r="505" spans="5:9">
      <c r="E505" t="str" cm="1">
        <f t="array" ref="E505">IFERROR(INDEX(Month_4!$D$4:$D$250,MATCH(0,COUNTIF($E$450:E504,Month_4!$D$4:$D$250),0)),"")</f>
        <v/>
      </c>
      <c r="I505" t="str" cm="1">
        <f t="array" ref="I505">IFERROR(INDEX(Month_4!$B$4:$B$250,MATCH(0,COUNTIF($E$450:I504,Month_4!$B$4:$B$250),0)),"")</f>
        <v/>
      </c>
    </row>
    <row r="506" spans="5:9">
      <c r="E506" t="str" cm="1">
        <f t="array" ref="E506">IFERROR(INDEX(Month_4!$D$4:$D$250,MATCH(0,COUNTIF($E$450:E505,Month_4!$D$4:$D$250),0)),"")</f>
        <v/>
      </c>
      <c r="I506" t="str" cm="1">
        <f t="array" ref="I506">IFERROR(INDEX(Month_4!$B$4:$B$250,MATCH(0,COUNTIF($E$450:I505,Month_4!$B$4:$B$250),0)),"")</f>
        <v/>
      </c>
    </row>
    <row r="507" spans="5:9">
      <c r="E507" t="str" cm="1">
        <f t="array" ref="E507">IFERROR(INDEX(Month_4!$D$4:$D$250,MATCH(0,COUNTIF($E$450:E506,Month_4!$D$4:$D$250),0)),"")</f>
        <v/>
      </c>
      <c r="I507" t="str" cm="1">
        <f t="array" ref="I507">IFERROR(INDEX(Month_4!$B$4:$B$250,MATCH(0,COUNTIF($E$450:I506,Month_4!$B$4:$B$250),0)),"")</f>
        <v/>
      </c>
    </row>
    <row r="508" spans="5:9">
      <c r="E508" t="str" cm="1">
        <f t="array" ref="E508">IFERROR(INDEX(Month_4!$D$4:$D$250,MATCH(0,COUNTIF($E$450:E507,Month_4!$D$4:$D$250),0)),"")</f>
        <v/>
      </c>
      <c r="I508" t="str" cm="1">
        <f t="array" ref="I508">IFERROR(INDEX(Month_4!$B$4:$B$250,MATCH(0,COUNTIF($E$450:I507,Month_4!$B$4:$B$250),0)),"")</f>
        <v/>
      </c>
    </row>
    <row r="509" spans="5:9">
      <c r="E509" t="str" cm="1">
        <f t="array" ref="E509">IFERROR(INDEX(Month_4!$D$4:$D$250,MATCH(0,COUNTIF($E$450:E508,Month_4!$D$4:$D$250),0)),"")</f>
        <v/>
      </c>
      <c r="I509" t="str" cm="1">
        <f t="array" ref="I509">IFERROR(INDEX(Month_4!$B$4:$B$250,MATCH(0,COUNTIF($E$450:I508,Month_4!$B$4:$B$250),0)),"")</f>
        <v/>
      </c>
    </row>
    <row r="510" spans="5:9">
      <c r="E510" t="str" cm="1">
        <f t="array" ref="E510">IFERROR(INDEX(Month_4!$D$4:$D$250,MATCH(0,COUNTIF($E$450:E509,Month_4!$D$4:$D$250),0)),"")</f>
        <v/>
      </c>
      <c r="I510" t="str" cm="1">
        <f t="array" ref="I510">IFERROR(INDEX(Month_4!$B$4:$B$250,MATCH(0,COUNTIF($E$450:I509,Month_4!$B$4:$B$250),0)),"")</f>
        <v/>
      </c>
    </row>
    <row r="511" spans="5:9">
      <c r="E511" t="str" cm="1">
        <f t="array" ref="E511">IFERROR(INDEX(Month_4!$D$4:$D$250,MATCH(0,COUNTIF($E$450:E510,Month_4!$D$4:$D$250),0)),"")</f>
        <v/>
      </c>
      <c r="I511" t="str" cm="1">
        <f t="array" ref="I511">IFERROR(INDEX(Month_4!$B$4:$B$250,MATCH(0,COUNTIF($E$450:I510,Month_4!$B$4:$B$250),0)),"")</f>
        <v/>
      </c>
    </row>
    <row r="512" spans="5:9">
      <c r="E512" t="str" cm="1">
        <f t="array" ref="E512">IFERROR(INDEX(Month_4!$D$4:$D$250,MATCH(0,COUNTIF($E$450:E511,Month_4!$D$4:$D$250),0)),"")</f>
        <v/>
      </c>
      <c r="I512" t="str" cm="1">
        <f t="array" ref="I512">IFERROR(INDEX(Month_4!$B$4:$B$250,MATCH(0,COUNTIF($E$450:I511,Month_4!$B$4:$B$250),0)),"")</f>
        <v/>
      </c>
    </row>
    <row r="513" spans="5:9">
      <c r="E513" t="str" cm="1">
        <f t="array" ref="E513">IFERROR(INDEX(Month_4!$D$4:$D$250,MATCH(0,COUNTIF($E$450:E512,Month_4!$D$4:$D$250),0)),"")</f>
        <v/>
      </c>
      <c r="I513" t="str" cm="1">
        <f t="array" ref="I513">IFERROR(INDEX(Month_4!$B$4:$B$250,MATCH(0,COUNTIF($E$450:I512,Month_4!$B$4:$B$250),0)),"")</f>
        <v/>
      </c>
    </row>
    <row r="514" spans="5:9">
      <c r="E514" t="str" cm="1">
        <f t="array" ref="E514">IFERROR(INDEX(Month_4!$D$4:$D$250,MATCH(0,COUNTIF($E$450:E513,Month_4!$D$4:$D$250),0)),"")</f>
        <v/>
      </c>
      <c r="I514" t="str" cm="1">
        <f t="array" ref="I514">IFERROR(INDEX(Month_4!$B$4:$B$250,MATCH(0,COUNTIF($E$450:I513,Month_4!$B$4:$B$250),0)),"")</f>
        <v/>
      </c>
    </row>
    <row r="515" spans="5:9">
      <c r="E515" t="str" cm="1">
        <f t="array" ref="E515">IFERROR(INDEX(Month_4!$D$4:$D$250,MATCH(0,COUNTIF($E$450:E514,Month_4!$D$4:$D$250),0)),"")</f>
        <v/>
      </c>
      <c r="I515" t="str" cm="1">
        <f t="array" ref="I515">IFERROR(INDEX(Month_4!$B$4:$B$250,MATCH(0,COUNTIF($E$450:I514,Month_4!$B$4:$B$250),0)),"")</f>
        <v/>
      </c>
    </row>
    <row r="516" spans="5:9">
      <c r="E516" t="str" cm="1">
        <f t="array" ref="E516">IFERROR(INDEX(Month_4!$D$4:$D$250,MATCH(0,COUNTIF($E$450:E515,Month_4!$D$4:$D$250),0)),"")</f>
        <v/>
      </c>
      <c r="I516" t="str" cm="1">
        <f t="array" ref="I516">IFERROR(INDEX(Month_4!$B$4:$B$250,MATCH(0,COUNTIF($E$450:I515,Month_4!$B$4:$B$250),0)),"")</f>
        <v/>
      </c>
    </row>
    <row r="517" spans="5:9">
      <c r="E517" t="str" cm="1">
        <f t="array" ref="E517">IFERROR(INDEX(Month_4!$D$4:$D$250,MATCH(0,COUNTIF($E$450:E516,Month_4!$D$4:$D$250),0)),"")</f>
        <v/>
      </c>
      <c r="I517" t="str" cm="1">
        <f t="array" ref="I517">IFERROR(INDEX(Month_4!$B$4:$B$250,MATCH(0,COUNTIF($E$450:I516,Month_4!$B$4:$B$250),0)),"")</f>
        <v/>
      </c>
    </row>
    <row r="518" spans="5:9">
      <c r="E518" t="str" cm="1">
        <f t="array" ref="E518">IFERROR(INDEX(Month_4!$D$4:$D$250,MATCH(0,COUNTIF($E$450:E517,Month_4!$D$4:$D$250),0)),"")</f>
        <v/>
      </c>
      <c r="I518" t="str" cm="1">
        <f t="array" ref="I518">IFERROR(INDEX(Month_4!$B$4:$B$250,MATCH(0,COUNTIF($E$450:I517,Month_4!$B$4:$B$250),0)),"")</f>
        <v/>
      </c>
    </row>
    <row r="519" spans="5:9">
      <c r="E519" t="str" cm="1">
        <f t="array" ref="E519">IFERROR(INDEX(Month_4!$D$4:$D$250,MATCH(0,COUNTIF($E$450:E518,Month_4!$D$4:$D$250),0)),"")</f>
        <v/>
      </c>
      <c r="I519" t="str" cm="1">
        <f t="array" ref="I519">IFERROR(INDEX(Month_4!$B$4:$B$250,MATCH(0,COUNTIF($E$450:I518,Month_4!$B$4:$B$250),0)),"")</f>
        <v/>
      </c>
    </row>
    <row r="520" spans="5:9">
      <c r="E520" t="str" cm="1">
        <f t="array" ref="E520">IFERROR(INDEX(Month_4!$D$4:$D$250,MATCH(0,COUNTIF($E$450:E519,Month_4!$D$4:$D$250),0)),"")</f>
        <v/>
      </c>
      <c r="I520" t="str" cm="1">
        <f t="array" ref="I520">IFERROR(INDEX(Month_4!$B$4:$B$250,MATCH(0,COUNTIF($E$450:I519,Month_4!$B$4:$B$250),0)),"")</f>
        <v/>
      </c>
    </row>
    <row r="521" spans="5:9">
      <c r="E521" t="str" cm="1">
        <f t="array" ref="E521">IFERROR(INDEX(Month_4!$D$4:$D$250,MATCH(0,COUNTIF($E$450:E520,Month_4!$D$4:$D$250),0)),"")</f>
        <v/>
      </c>
      <c r="I521" t="str" cm="1">
        <f t="array" ref="I521">IFERROR(INDEX(Month_4!$B$4:$B$250,MATCH(0,COUNTIF($E$450:I520,Month_4!$B$4:$B$250),0)),"")</f>
        <v/>
      </c>
    </row>
    <row r="522" spans="5:9">
      <c r="E522" t="str" cm="1">
        <f t="array" ref="E522">IFERROR(INDEX(Month_4!$D$4:$D$250,MATCH(0,COUNTIF($E$450:E521,Month_4!$D$4:$D$250),0)),"")</f>
        <v/>
      </c>
      <c r="I522" t="str" cm="1">
        <f t="array" ref="I522">IFERROR(INDEX(Month_4!$B$4:$B$250,MATCH(0,COUNTIF($E$450:I521,Month_4!$B$4:$B$250),0)),"")</f>
        <v/>
      </c>
    </row>
    <row r="523" spans="5:9">
      <c r="E523" t="str" cm="1">
        <f t="array" ref="E523">IFERROR(INDEX(Month_4!$D$4:$D$250,MATCH(0,COUNTIF($E$450:E522,Month_4!$D$4:$D$250),0)),"")</f>
        <v/>
      </c>
      <c r="I523" t="str" cm="1">
        <f t="array" ref="I523">IFERROR(INDEX(Month_4!$B$4:$B$250,MATCH(0,COUNTIF($E$450:I522,Month_4!$B$4:$B$250),0)),"")</f>
        <v/>
      </c>
    </row>
    <row r="524" spans="5:9">
      <c r="E524" t="str" cm="1">
        <f t="array" ref="E524">IFERROR(INDEX(Month_4!$D$4:$D$250,MATCH(0,COUNTIF($E$450:E523,Month_4!$D$4:$D$250),0)),"")</f>
        <v/>
      </c>
      <c r="I524" t="str" cm="1">
        <f t="array" ref="I524">IFERROR(INDEX(Month_4!$B$4:$B$250,MATCH(0,COUNTIF($E$450:I523,Month_4!$B$4:$B$250),0)),"")</f>
        <v/>
      </c>
    </row>
    <row r="525" spans="5:9">
      <c r="E525" t="str" cm="1">
        <f t="array" ref="E525">IFERROR(INDEX(Month_4!$D$4:$D$250,MATCH(0,COUNTIF($E$450:E524,Month_4!$D$4:$D$250),0)),"")</f>
        <v/>
      </c>
      <c r="I525" t="str" cm="1">
        <f t="array" ref="I525">IFERROR(INDEX(Month_4!$B$4:$B$250,MATCH(0,COUNTIF($E$450:I524,Month_4!$B$4:$B$250),0)),"")</f>
        <v/>
      </c>
    </row>
    <row r="526" spans="5:9">
      <c r="E526" t="str" cm="1">
        <f t="array" ref="E526">IFERROR(INDEX(Month_4!$D$4:$D$250,MATCH(0,COUNTIF($E$450:E525,Month_4!$D$4:$D$250),0)),"")</f>
        <v/>
      </c>
      <c r="I526" t="str" cm="1">
        <f t="array" ref="I526">IFERROR(INDEX(Month_4!$B$4:$B$250,MATCH(0,COUNTIF($E$450:I525,Month_4!$B$4:$B$250),0)),"")</f>
        <v/>
      </c>
    </row>
    <row r="527" spans="5:9">
      <c r="E527" t="str" cm="1">
        <f t="array" ref="E527">IFERROR(INDEX(Month_4!$D$4:$D$250,MATCH(0,COUNTIF($E$450:E526,Month_4!$D$4:$D$250),0)),"")</f>
        <v/>
      </c>
      <c r="I527" t="str" cm="1">
        <f t="array" ref="I527">IFERROR(INDEX(Month_4!$B$4:$B$250,MATCH(0,COUNTIF($E$450:I526,Month_4!$B$4:$B$250),0)),"")</f>
        <v/>
      </c>
    </row>
    <row r="528" spans="5:9">
      <c r="E528" t="str" cm="1">
        <f t="array" ref="E528">IFERROR(INDEX(Month_4!$D$4:$D$250,MATCH(0,COUNTIF($E$450:E527,Month_4!$D$4:$D$250),0)),"")</f>
        <v/>
      </c>
      <c r="I528" t="str" cm="1">
        <f t="array" ref="I528">IFERROR(INDEX(Month_4!$B$4:$B$250,MATCH(0,COUNTIF($E$450:I527,Month_4!$B$4:$B$250),0)),"")</f>
        <v/>
      </c>
    </row>
    <row r="529" spans="5:9">
      <c r="E529" t="str" cm="1">
        <f t="array" ref="E529">IFERROR(INDEX(Month_4!$D$4:$D$250,MATCH(0,COUNTIF($E$450:E528,Month_4!$D$4:$D$250),0)),"")</f>
        <v/>
      </c>
      <c r="I529" t="str" cm="1">
        <f t="array" ref="I529">IFERROR(INDEX(Month_4!$B$4:$B$250,MATCH(0,COUNTIF($E$450:I528,Month_4!$B$4:$B$250),0)),"")</f>
        <v/>
      </c>
    </row>
    <row r="530" spans="5:9">
      <c r="E530" t="str" cm="1">
        <f t="array" ref="E530">IFERROR(INDEX(Month_4!$D$4:$D$250,MATCH(0,COUNTIF($E$450:E529,Month_4!$D$4:$D$250),0)),"")</f>
        <v/>
      </c>
      <c r="I530" t="str" cm="1">
        <f t="array" ref="I530">IFERROR(INDEX(Month_4!$B$4:$B$250,MATCH(0,COUNTIF($E$450:I529,Month_4!$B$4:$B$250),0)),"")</f>
        <v/>
      </c>
    </row>
    <row r="531" spans="5:9">
      <c r="E531" t="str" cm="1">
        <f t="array" ref="E531">IFERROR(INDEX(Month_4!$D$4:$D$250,MATCH(0,COUNTIF($E$450:E530,Month_4!$D$4:$D$250),0)),"")</f>
        <v/>
      </c>
      <c r="I531" t="str" cm="1">
        <f t="array" ref="I531">IFERROR(INDEX(Month_4!$B$4:$B$250,MATCH(0,COUNTIF($E$450:I530,Month_4!$B$4:$B$250),0)),"")</f>
        <v/>
      </c>
    </row>
    <row r="532" spans="5:9">
      <c r="E532" t="str" cm="1">
        <f t="array" ref="E532">IFERROR(INDEX(Month_4!$D$4:$D$250,MATCH(0,COUNTIF($E$450:E531,Month_4!$D$4:$D$250),0)),"")</f>
        <v/>
      </c>
      <c r="I532" t="str" cm="1">
        <f t="array" ref="I532">IFERROR(INDEX(Month_4!$B$4:$B$250,MATCH(0,COUNTIF($E$450:I531,Month_4!$B$4:$B$250),0)),"")</f>
        <v/>
      </c>
    </row>
    <row r="533" spans="5:9">
      <c r="E533" t="str" cm="1">
        <f t="array" ref="E533">IFERROR(INDEX(Month_4!$D$4:$D$250,MATCH(0,COUNTIF($E$450:E532,Month_4!$D$4:$D$250),0)),"")</f>
        <v/>
      </c>
      <c r="I533" t="str" cm="1">
        <f t="array" ref="I533">IFERROR(INDEX(Month_4!$B$4:$B$250,MATCH(0,COUNTIF($E$450:I532,Month_4!$B$4:$B$250),0)),"")</f>
        <v/>
      </c>
    </row>
    <row r="534" spans="5:9">
      <c r="E534" t="str" cm="1">
        <f t="array" ref="E534">IFERROR(INDEX(Month_4!$D$4:$D$250,MATCH(0,COUNTIF($E$450:E533,Month_4!$D$4:$D$250),0)),"")</f>
        <v/>
      </c>
      <c r="I534" t="str" cm="1">
        <f t="array" ref="I534">IFERROR(INDEX(Month_4!$B$4:$B$250,MATCH(0,COUNTIF($E$450:I533,Month_4!$B$4:$B$250),0)),"")</f>
        <v/>
      </c>
    </row>
    <row r="535" spans="5:9">
      <c r="E535" t="str" cm="1">
        <f t="array" ref="E535">IFERROR(INDEX(Month_4!$D$4:$D$250,MATCH(0,COUNTIF($E$450:E534,Month_4!$D$4:$D$250),0)),"")</f>
        <v/>
      </c>
      <c r="I535" t="str" cm="1">
        <f t="array" ref="I535">IFERROR(INDEX(Month_4!$B$4:$B$250,MATCH(0,COUNTIF($E$450:I534,Month_4!$B$4:$B$250),0)),"")</f>
        <v/>
      </c>
    </row>
    <row r="536" spans="5:9">
      <c r="E536" t="str" cm="1">
        <f t="array" ref="E536">IFERROR(INDEX(Month_4!$D$4:$D$250,MATCH(0,COUNTIF($E$450:E535,Month_4!$D$4:$D$250),0)),"")</f>
        <v/>
      </c>
      <c r="I536" t="str" cm="1">
        <f t="array" ref="I536">IFERROR(INDEX(Month_4!$B$4:$B$250,MATCH(0,COUNTIF($E$450:I535,Month_4!$B$4:$B$250),0)),"")</f>
        <v/>
      </c>
    </row>
    <row r="537" spans="5:9">
      <c r="E537" t="str" cm="1">
        <f t="array" ref="E537">IFERROR(INDEX(Month_4!$D$4:$D$250,MATCH(0,COUNTIF($E$450:E536,Month_4!$D$4:$D$250),0)),"")</f>
        <v/>
      </c>
      <c r="I537" t="str" cm="1">
        <f t="array" ref="I537">IFERROR(INDEX(Month_4!$B$4:$B$250,MATCH(0,COUNTIF($E$450:I536,Month_4!$B$4:$B$250),0)),"")</f>
        <v/>
      </c>
    </row>
    <row r="538" spans="5:9">
      <c r="E538" t="str" cm="1">
        <f t="array" ref="E538">IFERROR(INDEX(Month_4!$D$4:$D$250,MATCH(0,COUNTIF($E$450:E537,Month_4!$D$4:$D$250),0)),"")</f>
        <v/>
      </c>
      <c r="I538" t="str" cm="1">
        <f t="array" ref="I538">IFERROR(INDEX(Month_4!$B$4:$B$250,MATCH(0,COUNTIF($E$450:I537,Month_4!$B$4:$B$250),0)),"")</f>
        <v/>
      </c>
    </row>
    <row r="539" spans="5:9">
      <c r="E539" t="str" cm="1">
        <f t="array" ref="E539">IFERROR(INDEX(Month_4!$D$4:$D$250,MATCH(0,COUNTIF($E$450:E538,Month_4!$D$4:$D$250),0)),"")</f>
        <v/>
      </c>
      <c r="I539" t="str" cm="1">
        <f t="array" ref="I539">IFERROR(INDEX(Month_4!$B$4:$B$250,MATCH(0,COUNTIF($E$450:I538,Month_4!$B$4:$B$250),0)),"")</f>
        <v/>
      </c>
    </row>
    <row r="540" spans="5:9">
      <c r="E540" t="str" cm="1">
        <f t="array" ref="E540">IFERROR(INDEX(Month_4!$D$4:$D$250,MATCH(0,COUNTIF($E$450:E539,Month_4!$D$4:$D$250),0)),"")</f>
        <v/>
      </c>
      <c r="I540" t="str" cm="1">
        <f t="array" ref="I540">IFERROR(INDEX(Month_4!$B$4:$B$250,MATCH(0,COUNTIF($E$450:I539,Month_4!$B$4:$B$250),0)),"")</f>
        <v/>
      </c>
    </row>
    <row r="541" spans="5:9">
      <c r="E541" t="str" cm="1">
        <f t="array" ref="E541">IFERROR(INDEX(Month_4!$D$4:$D$250,MATCH(0,COUNTIF($E$450:E540,Month_4!$D$4:$D$250),0)),"")</f>
        <v/>
      </c>
      <c r="I541" t="str" cm="1">
        <f t="array" ref="I541">IFERROR(INDEX(Month_4!$B$4:$B$250,MATCH(0,COUNTIF($E$450:I540,Month_4!$B$4:$B$250),0)),"")</f>
        <v/>
      </c>
    </row>
    <row r="542" spans="5:9">
      <c r="E542" t="str" cm="1">
        <f t="array" ref="E542">IFERROR(INDEX(Month_4!$D$4:$D$250,MATCH(0,COUNTIF($E$450:E541,Month_4!$D$4:$D$250),0)),"")</f>
        <v/>
      </c>
      <c r="I542" t="str" cm="1">
        <f t="array" ref="I542">IFERROR(INDEX(Month_4!$B$4:$B$250,MATCH(0,COUNTIF($E$450:I541,Month_4!$B$4:$B$250),0)),"")</f>
        <v/>
      </c>
    </row>
    <row r="543" spans="5:9">
      <c r="E543" t="str" cm="1">
        <f t="array" ref="E543">IFERROR(INDEX(Month_4!$D$4:$D$250,MATCH(0,COUNTIF($E$450:E542,Month_4!$D$4:$D$250),0)),"")</f>
        <v/>
      </c>
      <c r="I543" t="str" cm="1">
        <f t="array" ref="I543">IFERROR(INDEX(Month_4!$B$4:$B$250,MATCH(0,COUNTIF($E$450:I542,Month_4!$B$4:$B$250),0)),"")</f>
        <v/>
      </c>
    </row>
    <row r="544" spans="5:9">
      <c r="E544" t="str" cm="1">
        <f t="array" ref="E544">IFERROR(INDEX(Month_4!$D$4:$D$250,MATCH(0,COUNTIF($E$450:E543,Month_4!$D$4:$D$250),0)),"")</f>
        <v/>
      </c>
      <c r="I544" t="str" cm="1">
        <f t="array" ref="I544">IFERROR(INDEX(Month_4!$B$4:$B$250,MATCH(0,COUNTIF($E$450:I543,Month_4!$B$4:$B$250),0)),"")</f>
        <v/>
      </c>
    </row>
    <row r="545" spans="5:9">
      <c r="E545" t="str" cm="1">
        <f t="array" ref="E545">IFERROR(INDEX(Month_4!$D$4:$D$250,MATCH(0,COUNTIF($E$450:E544,Month_4!$D$4:$D$250),0)),"")</f>
        <v/>
      </c>
      <c r="I545" t="str" cm="1">
        <f t="array" ref="I545">IFERROR(INDEX(Month_4!$B$4:$B$250,MATCH(0,COUNTIF($E$450:I544,Month_4!$B$4:$B$250),0)),"")</f>
        <v/>
      </c>
    </row>
    <row r="546" spans="5:9">
      <c r="E546" t="str" cm="1">
        <f t="array" ref="E546">IFERROR(INDEX(Month_4!$D$4:$D$250,MATCH(0,COUNTIF($E$450:E545,Month_4!$D$4:$D$250),0)),"")</f>
        <v/>
      </c>
      <c r="I546" t="str" cm="1">
        <f t="array" ref="I546">IFERROR(INDEX(Month_4!$B$4:$B$250,MATCH(0,COUNTIF($E$450:I545,Month_4!$B$4:$B$250),0)),"")</f>
        <v/>
      </c>
    </row>
    <row r="547" spans="5:9">
      <c r="E547" t="str" cm="1">
        <f t="array" ref="E547">IFERROR(INDEX(Month_4!$D$4:$D$250,MATCH(0,COUNTIF($E$450:E546,Month_4!$D$4:$D$250),0)),"")</f>
        <v/>
      </c>
      <c r="I547" t="str" cm="1">
        <f t="array" ref="I547">IFERROR(INDEX(Month_4!$B$4:$B$250,MATCH(0,COUNTIF($E$450:I546,Month_4!$B$4:$B$250),0)),"")</f>
        <v/>
      </c>
    </row>
    <row r="548" spans="5:9">
      <c r="E548" t="str" cm="1">
        <f t="array" ref="E548">IFERROR(INDEX(Month_4!$D$4:$D$250,MATCH(0,COUNTIF($E$450:E547,Month_4!$D$4:$D$250),0)),"")</f>
        <v/>
      </c>
      <c r="I548" t="str" cm="1">
        <f t="array" ref="I548">IFERROR(INDEX(Month_4!$B$4:$B$250,MATCH(0,COUNTIF($E$450:I547,Month_4!$B$4:$B$250),0)),"")</f>
        <v/>
      </c>
    </row>
    <row r="549" spans="5:9">
      <c r="E549" t="str" cm="1">
        <f t="array" ref="E549">IFERROR(INDEX(Month_4!$D$4:$D$250,MATCH(0,COUNTIF($E$450:E548,Month_4!$D$4:$D$250),0)),"")</f>
        <v/>
      </c>
      <c r="I549" t="str" cm="1">
        <f t="array" ref="I549">IFERROR(INDEX(Month_4!$B$4:$B$250,MATCH(0,COUNTIF($E$450:I548,Month_4!$B$4:$B$250),0)),"")</f>
        <v/>
      </c>
    </row>
    <row r="550" spans="5:9">
      <c r="E550" t="str" cm="1">
        <f t="array" ref="E550">IFERROR(INDEX(Month_4!$D$4:$D$250,MATCH(0,COUNTIF($E$450:E549,Month_4!$D$4:$D$250),0)),"")</f>
        <v/>
      </c>
      <c r="I550" t="str" cm="1">
        <f t="array" ref="I550">IFERROR(INDEX(Month_4!$B$4:$B$250,MATCH(0,COUNTIF($E$450:I549,Month_4!$B$4:$B$250),0)),"")</f>
        <v/>
      </c>
    </row>
    <row r="551" spans="5:9">
      <c r="E551" t="str" cm="1">
        <f t="array" ref="E551">IFERROR(INDEX(Month_4!$D$4:$D$250,MATCH(0,COUNTIF($E$450:E550,Month_4!$D$4:$D$250),0)),"")</f>
        <v/>
      </c>
      <c r="I551" t="str" cm="1">
        <f t="array" ref="I551">IFERROR(INDEX(Month_4!$B$4:$B$250,MATCH(0,COUNTIF($E$450:I550,Month_4!$B$4:$B$250),0)),"")</f>
        <v/>
      </c>
    </row>
    <row r="552" spans="5:9">
      <c r="E552" t="str" cm="1">
        <f t="array" ref="E552">IFERROR(INDEX(Month_4!$D$4:$D$250,MATCH(0,COUNTIF($E$450:E551,Month_4!$D$4:$D$250),0)),"")</f>
        <v/>
      </c>
      <c r="I552" t="str" cm="1">
        <f t="array" ref="I552">IFERROR(INDEX(Month_4!$B$4:$B$250,MATCH(0,COUNTIF($E$450:I551,Month_4!$B$4:$B$250),0)),"")</f>
        <v/>
      </c>
    </row>
    <row r="553" spans="5:9">
      <c r="E553" t="str" cm="1">
        <f t="array" ref="E553">IFERROR(INDEX(Month_4!$D$4:$D$250,MATCH(0,COUNTIF($E$450:E552,Month_4!$D$4:$D$250),0)),"")</f>
        <v/>
      </c>
      <c r="I553" t="str" cm="1">
        <f t="array" ref="I553">IFERROR(INDEX(Month_4!$B$4:$B$250,MATCH(0,COUNTIF($E$450:I552,Month_4!$B$4:$B$250),0)),"")</f>
        <v/>
      </c>
    </row>
    <row r="554" spans="5:9">
      <c r="E554" t="str" cm="1">
        <f t="array" ref="E554">IFERROR(INDEX(Month_4!$D$4:$D$250,MATCH(0,COUNTIF($E$450:E553,Month_4!$D$4:$D$250),0)),"")</f>
        <v/>
      </c>
      <c r="I554" t="str" cm="1">
        <f t="array" ref="I554">IFERROR(INDEX(Month_4!$B$4:$B$250,MATCH(0,COUNTIF($E$450:I553,Month_4!$B$4:$B$250),0)),"")</f>
        <v/>
      </c>
    </row>
    <row r="555" spans="5:9">
      <c r="E555" t="str" cm="1">
        <f t="array" ref="E555">IFERROR(INDEX(Month_4!$D$4:$D$250,MATCH(0,COUNTIF($E$450:E554,Month_4!$D$4:$D$250),0)),"")</f>
        <v/>
      </c>
      <c r="I555" t="str" cm="1">
        <f t="array" ref="I555">IFERROR(INDEX(Month_4!$B$4:$B$250,MATCH(0,COUNTIF($E$450:I554,Month_4!$B$4:$B$250),0)),"")</f>
        <v/>
      </c>
    </row>
    <row r="556" spans="5:9">
      <c r="E556" t="str" cm="1">
        <f t="array" ref="E556">IFERROR(INDEX(Month_4!$D$4:$D$250,MATCH(0,COUNTIF($E$450:E555,Month_4!$D$4:$D$250),0)),"")</f>
        <v/>
      </c>
      <c r="I556" t="str" cm="1">
        <f t="array" ref="I556">IFERROR(INDEX(Month_4!$B$4:$B$250,MATCH(0,COUNTIF($E$450:I555,Month_4!$B$4:$B$250),0)),"")</f>
        <v/>
      </c>
    </row>
    <row r="557" spans="5:9">
      <c r="E557" t="str" cm="1">
        <f t="array" ref="E557">IFERROR(INDEX(Month_4!$D$4:$D$250,MATCH(0,COUNTIF($E$450:E556,Month_4!$D$4:$D$250),0)),"")</f>
        <v/>
      </c>
      <c r="I557" t="str" cm="1">
        <f t="array" ref="I557">IFERROR(INDEX(Month_4!$B$4:$B$250,MATCH(0,COUNTIF($E$450:I556,Month_4!$B$4:$B$250),0)),"")</f>
        <v/>
      </c>
    </row>
    <row r="558" spans="5:9">
      <c r="E558" t="str" cm="1">
        <f t="array" ref="E558">IFERROR(INDEX(Month_4!$D$4:$D$250,MATCH(0,COUNTIF($E$450:E557,Month_4!$D$4:$D$250),0)),"")</f>
        <v/>
      </c>
      <c r="I558" t="str" cm="1">
        <f t="array" ref="I558">IFERROR(INDEX(Month_4!$B$4:$B$250,MATCH(0,COUNTIF($E$450:I557,Month_4!$B$4:$B$250),0)),"")</f>
        <v/>
      </c>
    </row>
    <row r="559" spans="5:9">
      <c r="E559" t="str" cm="1">
        <f t="array" ref="E559">IFERROR(INDEX(Month_4!$D$4:$D$250,MATCH(0,COUNTIF($E$450:E558,Month_4!$D$4:$D$250),0)),"")</f>
        <v/>
      </c>
      <c r="I559" t="str" cm="1">
        <f t="array" ref="I559">IFERROR(INDEX(Month_4!$B$4:$B$250,MATCH(0,COUNTIF($E$450:I558,Month_4!$B$4:$B$250),0)),"")</f>
        <v/>
      </c>
    </row>
    <row r="560" spans="5:9">
      <c r="E560" t="str" cm="1">
        <f t="array" ref="E560">IFERROR(INDEX(Month_4!$D$4:$D$250,MATCH(0,COUNTIF($E$450:E559,Month_4!$D$4:$D$250),0)),"")</f>
        <v/>
      </c>
      <c r="I560" t="str" cm="1">
        <f t="array" ref="I560">IFERROR(INDEX(Month_4!$B$4:$B$250,MATCH(0,COUNTIF($E$450:I559,Month_4!$B$4:$B$250),0)),"")</f>
        <v/>
      </c>
    </row>
    <row r="561" spans="5:9">
      <c r="E561" t="str" cm="1">
        <f t="array" ref="E561">IFERROR(INDEX(Month_4!$D$4:$D$250,MATCH(0,COUNTIF($E$450:E560,Month_4!$D$4:$D$250),0)),"")</f>
        <v/>
      </c>
      <c r="I561" t="str" cm="1">
        <f t="array" ref="I561">IFERROR(INDEX(Month_4!$B$4:$B$250,MATCH(0,COUNTIF($E$450:I560,Month_4!$B$4:$B$250),0)),"")</f>
        <v/>
      </c>
    </row>
    <row r="562" spans="5:9">
      <c r="E562" t="str" cm="1">
        <f t="array" ref="E562">IFERROR(INDEX(Month_4!$D$4:$D$250,MATCH(0,COUNTIF($E$450:E561,Month_4!$D$4:$D$250),0)),"")</f>
        <v/>
      </c>
      <c r="I562" t="str" cm="1">
        <f t="array" ref="I562">IFERROR(INDEX(Month_4!$B$4:$B$250,MATCH(0,COUNTIF($E$450:I561,Month_4!$B$4:$B$250),0)),"")</f>
        <v/>
      </c>
    </row>
    <row r="563" spans="5:9">
      <c r="E563" t="str" cm="1">
        <f t="array" ref="E563">IFERROR(INDEX(Month_4!$D$4:$D$250,MATCH(0,COUNTIF($E$450:E562,Month_4!$D$4:$D$250),0)),"")</f>
        <v/>
      </c>
      <c r="I563" t="str" cm="1">
        <f t="array" ref="I563">IFERROR(INDEX(Month_4!$B$4:$B$250,MATCH(0,COUNTIF($E$450:I562,Month_4!$B$4:$B$250),0)),"")</f>
        <v/>
      </c>
    </row>
    <row r="564" spans="5:9">
      <c r="E564" t="str" cm="1">
        <f t="array" ref="E564">IFERROR(INDEX(Month_4!$D$4:$D$250,MATCH(0,COUNTIF($E$450:E563,Month_4!$D$4:$D$250),0)),"")</f>
        <v/>
      </c>
      <c r="I564" t="str" cm="1">
        <f t="array" ref="I564">IFERROR(INDEX(Month_4!$B$4:$B$250,MATCH(0,COUNTIF($E$450:I563,Month_4!$B$4:$B$250),0)),"")</f>
        <v/>
      </c>
    </row>
    <row r="565" spans="5:9">
      <c r="E565" t="str" cm="1">
        <f t="array" ref="E565">IFERROR(INDEX(Month_4!$D$4:$D$250,MATCH(0,COUNTIF($E$450:E564,Month_4!$D$4:$D$250),0)),"")</f>
        <v/>
      </c>
      <c r="I565" t="str" cm="1">
        <f t="array" ref="I565">IFERROR(INDEX(Month_4!$B$4:$B$250,MATCH(0,COUNTIF($E$450:I564,Month_4!$B$4:$B$250),0)),"")</f>
        <v/>
      </c>
    </row>
    <row r="566" spans="5:9">
      <c r="E566" t="str" cm="1">
        <f t="array" ref="E566">IFERROR(INDEX(Month_4!$D$4:$D$250,MATCH(0,COUNTIF($E$450:E565,Month_4!$D$4:$D$250),0)),"")</f>
        <v/>
      </c>
      <c r="I566" t="str" cm="1">
        <f t="array" ref="I566">IFERROR(INDEX(Month_4!$B$4:$B$250,MATCH(0,COUNTIF($E$450:I565,Month_4!$B$4:$B$250),0)),"")</f>
        <v/>
      </c>
    </row>
    <row r="567" spans="5:9">
      <c r="E567" t="str" cm="1">
        <f t="array" ref="E567">IFERROR(INDEX(Month_4!$D$4:$D$250,MATCH(0,COUNTIF($E$450:E566,Month_4!$D$4:$D$250),0)),"")</f>
        <v/>
      </c>
      <c r="I567" t="str" cm="1">
        <f t="array" ref="I567">IFERROR(INDEX(Month_4!$B$4:$B$250,MATCH(0,COUNTIF($E$450:I566,Month_4!$B$4:$B$250),0)),"")</f>
        <v/>
      </c>
    </row>
    <row r="568" spans="5:9">
      <c r="E568" t="str" cm="1">
        <f t="array" ref="E568">IFERROR(INDEX(Month_4!$D$4:$D$250,MATCH(0,COUNTIF($E$450:E567,Month_4!$D$4:$D$250),0)),"")</f>
        <v/>
      </c>
      <c r="I568" t="str" cm="1">
        <f t="array" ref="I568">IFERROR(INDEX(Month_4!$B$4:$B$250,MATCH(0,COUNTIF($E$450:I567,Month_4!$B$4:$B$250),0)),"")</f>
        <v/>
      </c>
    </row>
    <row r="569" spans="5:9">
      <c r="E569" t="str" cm="1">
        <f t="array" ref="E569">IFERROR(INDEX(Month_4!$D$4:$D$250,MATCH(0,COUNTIF($E$450:E568,Month_4!$D$4:$D$250),0)),"")</f>
        <v/>
      </c>
      <c r="I569" t="str" cm="1">
        <f t="array" ref="I569">IFERROR(INDEX(Month_4!$B$4:$B$250,MATCH(0,COUNTIF($E$450:I568,Month_4!$B$4:$B$250),0)),"")</f>
        <v/>
      </c>
    </row>
    <row r="570" spans="5:9">
      <c r="E570" t="str" cm="1">
        <f t="array" ref="E570">IFERROR(INDEX(Month_4!$D$4:$D$250,MATCH(0,COUNTIF($E$450:E569,Month_4!$D$4:$D$250),0)),"")</f>
        <v/>
      </c>
      <c r="I570" t="str" cm="1">
        <f t="array" ref="I570">IFERROR(INDEX(Month_4!$B$4:$B$250,MATCH(0,COUNTIF($E$450:I569,Month_4!$B$4:$B$250),0)),"")</f>
        <v/>
      </c>
    </row>
    <row r="571" spans="5:9">
      <c r="E571" t="str" cm="1">
        <f t="array" ref="E571">IFERROR(INDEX(Month_4!$D$4:$D$250,MATCH(0,COUNTIF($E$450:E570,Month_4!$D$4:$D$250),0)),"")</f>
        <v/>
      </c>
      <c r="I571" t="str" cm="1">
        <f t="array" ref="I571">IFERROR(INDEX(Month_4!$B$4:$B$250,MATCH(0,COUNTIF($E$450:I570,Month_4!$B$4:$B$250),0)),"")</f>
        <v/>
      </c>
    </row>
    <row r="572" spans="5:9">
      <c r="E572" t="str" cm="1">
        <f t="array" ref="E572">IFERROR(INDEX(Month_4!$D$4:$D$250,MATCH(0,COUNTIF($E$450:E571,Month_4!$D$4:$D$250),0)),"")</f>
        <v/>
      </c>
      <c r="I572" t="str" cm="1">
        <f t="array" ref="I572">IFERROR(INDEX(Month_4!$B$4:$B$250,MATCH(0,COUNTIF($E$450:I571,Month_4!$B$4:$B$250),0)),"")</f>
        <v/>
      </c>
    </row>
    <row r="573" spans="5:9">
      <c r="E573" t="str" cm="1">
        <f t="array" ref="E573">IFERROR(INDEX(Month_4!$D$4:$D$250,MATCH(0,COUNTIF($E$450:E572,Month_4!$D$4:$D$250),0)),"")</f>
        <v/>
      </c>
      <c r="I573" t="str" cm="1">
        <f t="array" ref="I573">IFERROR(INDEX(Month_4!$B$4:$B$250,MATCH(0,COUNTIF($E$450:I572,Month_4!$B$4:$B$250),0)),"")</f>
        <v/>
      </c>
    </row>
    <row r="574" spans="5:9">
      <c r="E574" t="str" cm="1">
        <f t="array" ref="E574">IFERROR(INDEX(Month_4!$D$4:$D$250,MATCH(0,COUNTIF($E$450:E573,Month_4!$D$4:$D$250),0)),"")</f>
        <v/>
      </c>
      <c r="I574" t="str" cm="1">
        <f t="array" ref="I574">IFERROR(INDEX(Month_4!$B$4:$B$250,MATCH(0,COUNTIF($E$450:I573,Month_4!$B$4:$B$250),0)),"")</f>
        <v/>
      </c>
    </row>
    <row r="575" spans="5:9">
      <c r="E575" t="str" cm="1">
        <f t="array" ref="E575">IFERROR(INDEX(Month_4!$D$4:$D$250,MATCH(0,COUNTIF($E$450:E574,Month_4!$D$4:$D$250),0)),"")</f>
        <v/>
      </c>
      <c r="I575" t="str" cm="1">
        <f t="array" ref="I575">IFERROR(INDEX(Month_4!$B$4:$B$250,MATCH(0,COUNTIF($E$450:I574,Month_4!$B$4:$B$250),0)),"")</f>
        <v/>
      </c>
    </row>
    <row r="576" spans="5:9">
      <c r="E576" t="str" cm="1">
        <f t="array" ref="E576">IFERROR(INDEX(Month_4!$D$4:$D$250,MATCH(0,COUNTIF($E$450:E575,Month_4!$D$4:$D$250),0)),"")</f>
        <v/>
      </c>
      <c r="I576" t="str" cm="1">
        <f t="array" ref="I576">IFERROR(INDEX(Month_4!$B$4:$B$250,MATCH(0,COUNTIF($E$450:I575,Month_4!$B$4:$B$250),0)),"")</f>
        <v/>
      </c>
    </row>
    <row r="577" spans="5:9">
      <c r="E577" t="str" cm="1">
        <f t="array" ref="E577">IFERROR(INDEX(Month_4!$D$4:$D$250,MATCH(0,COUNTIF($E$450:E576,Month_4!$D$4:$D$250),0)),"")</f>
        <v/>
      </c>
      <c r="I577" t="str" cm="1">
        <f t="array" ref="I577">IFERROR(INDEX(Month_4!$B$4:$B$250,MATCH(0,COUNTIF($E$450:I576,Month_4!$B$4:$B$250),0)),"")</f>
        <v/>
      </c>
    </row>
    <row r="578" spans="5:9">
      <c r="E578" t="str" cm="1">
        <f t="array" ref="E578">IFERROR(INDEX(Month_4!$D$4:$D$250,MATCH(0,COUNTIF($E$450:E577,Month_4!$D$4:$D$250),0)),"")</f>
        <v/>
      </c>
      <c r="I578" t="str" cm="1">
        <f t="array" ref="I578">IFERROR(INDEX(Month_4!$B$4:$B$250,MATCH(0,COUNTIF($E$450:I577,Month_4!$B$4:$B$250),0)),"")</f>
        <v/>
      </c>
    </row>
    <row r="579" spans="5:9">
      <c r="E579" t="str" cm="1">
        <f t="array" ref="E579">IFERROR(INDEX(Month_4!$D$4:$D$250,MATCH(0,COUNTIF($E$450:E578,Month_4!$D$4:$D$250),0)),"")</f>
        <v/>
      </c>
      <c r="I579" t="str" cm="1">
        <f t="array" ref="I579">IFERROR(INDEX(Month_4!$B$4:$B$250,MATCH(0,COUNTIF($E$450:I578,Month_4!$B$4:$B$250),0)),"")</f>
        <v/>
      </c>
    </row>
    <row r="580" spans="5:9">
      <c r="E580" t="str" cm="1">
        <f t="array" ref="E580">IFERROR(INDEX(Month_4!$D$4:$D$250,MATCH(0,COUNTIF($E$450:E579,Month_4!$D$4:$D$250),0)),"")</f>
        <v/>
      </c>
      <c r="I580" t="str" cm="1">
        <f t="array" ref="I580">IFERROR(INDEX(Month_4!$B$4:$B$250,MATCH(0,COUNTIF($E$450:I579,Month_4!$B$4:$B$250),0)),"")</f>
        <v/>
      </c>
    </row>
    <row r="581" spans="5:9">
      <c r="E581" t="str" cm="1">
        <f t="array" ref="E581">IFERROR(INDEX(Month_4!$D$4:$D$250,MATCH(0,COUNTIF($E$450:E580,Month_4!$D$4:$D$250),0)),"")</f>
        <v/>
      </c>
      <c r="I581" t="str" cm="1">
        <f t="array" ref="I581">IFERROR(INDEX(Month_4!$B$4:$B$250,MATCH(0,COUNTIF($E$450:I580,Month_4!$B$4:$B$250),0)),"")</f>
        <v/>
      </c>
    </row>
    <row r="582" spans="5:9">
      <c r="E582" t="str" cm="1">
        <f t="array" ref="E582">IFERROR(INDEX(Month_4!$D$4:$D$250,MATCH(0,COUNTIF($E$450:E581,Month_4!$D$4:$D$250),0)),"")</f>
        <v/>
      </c>
      <c r="I582" t="str" cm="1">
        <f t="array" ref="I582">IFERROR(INDEX(Month_4!$B$4:$B$250,MATCH(0,COUNTIF($E$450:I581,Month_4!$B$4:$B$250),0)),"")</f>
        <v/>
      </c>
    </row>
    <row r="583" spans="5:9">
      <c r="E583" t="str" cm="1">
        <f t="array" ref="E583">IFERROR(INDEX(Month_4!$D$4:$D$250,MATCH(0,COUNTIF($E$450:E582,Month_4!$D$4:$D$250),0)),"")</f>
        <v/>
      </c>
      <c r="I583" t="str" cm="1">
        <f t="array" ref="I583">IFERROR(INDEX(Month_4!$B$4:$B$250,MATCH(0,COUNTIF($E$450:I582,Month_4!$B$4:$B$250),0)),"")</f>
        <v/>
      </c>
    </row>
    <row r="584" spans="5:9">
      <c r="E584" t="str" cm="1">
        <f t="array" ref="E584">IFERROR(INDEX(Month_4!$D$4:$D$250,MATCH(0,COUNTIF($E$450:E583,Month_4!$D$4:$D$250),0)),"")</f>
        <v/>
      </c>
      <c r="I584" t="str" cm="1">
        <f t="array" ref="I584">IFERROR(INDEX(Month_4!$B$4:$B$250,MATCH(0,COUNTIF($E$450:I583,Month_4!$B$4:$B$250),0)),"")</f>
        <v/>
      </c>
    </row>
    <row r="585" spans="5:9">
      <c r="E585" t="str" cm="1">
        <f t="array" ref="E585">IFERROR(INDEX(Month_4!$D$4:$D$250,MATCH(0,COUNTIF($E$450:E584,Month_4!$D$4:$D$250),0)),"")</f>
        <v/>
      </c>
      <c r="I585" t="str" cm="1">
        <f t="array" ref="I585">IFERROR(INDEX(Month_4!$B$4:$B$250,MATCH(0,COUNTIF($E$450:I584,Month_4!$B$4:$B$250),0)),"")</f>
        <v/>
      </c>
    </row>
    <row r="586" spans="5:9">
      <c r="E586" t="str" cm="1">
        <f t="array" ref="E586">IFERROR(INDEX(Month_4!$D$4:$D$250,MATCH(0,COUNTIF($E$450:E585,Month_4!$D$4:$D$250),0)),"")</f>
        <v/>
      </c>
      <c r="I586" t="str" cm="1">
        <f t="array" ref="I586">IFERROR(INDEX(Month_4!$B$4:$B$250,MATCH(0,COUNTIF($E$450:I585,Month_4!$B$4:$B$250),0)),"")</f>
        <v/>
      </c>
    </row>
    <row r="587" spans="5:9">
      <c r="E587" t="str" cm="1">
        <f t="array" ref="E587">IFERROR(INDEX(Month_4!$D$4:$D$250,MATCH(0,COUNTIF($E$450:E586,Month_4!$D$4:$D$250),0)),"")</f>
        <v/>
      </c>
      <c r="I587" t="str" cm="1">
        <f t="array" ref="I587">IFERROR(INDEX(Month_4!$B$4:$B$250,MATCH(0,COUNTIF($E$450:I586,Month_4!$B$4:$B$250),0)),"")</f>
        <v/>
      </c>
    </row>
    <row r="588" spans="5:9">
      <c r="E588" t="str" cm="1">
        <f t="array" ref="E588">IFERROR(INDEX(Month_4!$D$4:$D$250,MATCH(0,COUNTIF($E$450:E587,Month_4!$D$4:$D$250),0)),"")</f>
        <v/>
      </c>
      <c r="I588" t="str" cm="1">
        <f t="array" ref="I588">IFERROR(INDEX(Month_4!$B$4:$B$250,MATCH(0,COUNTIF($E$450:I587,Month_4!$B$4:$B$250),0)),"")</f>
        <v/>
      </c>
    </row>
    <row r="589" spans="5:9">
      <c r="E589" t="str" cm="1">
        <f t="array" ref="E589">IFERROR(INDEX(Month_4!$D$4:$D$250,MATCH(0,COUNTIF($E$450:E588,Month_4!$D$4:$D$250),0)),"")</f>
        <v/>
      </c>
      <c r="I589" t="str" cm="1">
        <f t="array" ref="I589">IFERROR(INDEX(Month_4!$B$4:$B$250,MATCH(0,COUNTIF($E$450:I588,Month_4!$B$4:$B$250),0)),"")</f>
        <v/>
      </c>
    </row>
    <row r="590" spans="5:9">
      <c r="E590" t="str" cm="1">
        <f t="array" ref="E590">IFERROR(INDEX(Month_4!$D$4:$D$250,MATCH(0,COUNTIF($E$450:E589,Month_4!$D$4:$D$250),0)),"")</f>
        <v/>
      </c>
      <c r="I590" t="str" cm="1">
        <f t="array" ref="I590">IFERROR(INDEX(Month_4!$B$4:$B$250,MATCH(0,COUNTIF($E$450:I589,Month_4!$B$4:$B$250),0)),"")</f>
        <v/>
      </c>
    </row>
    <row r="591" spans="5:9">
      <c r="E591" t="str" cm="1">
        <f t="array" ref="E591">IFERROR(INDEX(Month_4!$D$4:$D$250,MATCH(0,COUNTIF($E$450:E590,Month_4!$D$4:$D$250),0)),"")</f>
        <v/>
      </c>
      <c r="I591" t="str" cm="1">
        <f t="array" ref="I591">IFERROR(INDEX(Month_4!$B$4:$B$250,MATCH(0,COUNTIF($E$450:I590,Month_4!$B$4:$B$250),0)),"")</f>
        <v/>
      </c>
    </row>
    <row r="592" spans="5:9">
      <c r="E592" t="str" cm="1">
        <f t="array" ref="E592">IFERROR(INDEX(Month_4!$D$4:$D$250,MATCH(0,COUNTIF($E$450:E591,Month_4!$D$4:$D$250),0)),"")</f>
        <v/>
      </c>
      <c r="I592" t="str" cm="1">
        <f t="array" ref="I592">IFERROR(INDEX(Month_4!$B$4:$B$250,MATCH(0,COUNTIF($E$450:I591,Month_4!$B$4:$B$250),0)),"")</f>
        <v/>
      </c>
    </row>
    <row r="593" spans="5:9">
      <c r="E593" t="str" cm="1">
        <f t="array" ref="E593">IFERROR(INDEX(Month_4!$D$4:$D$250,MATCH(0,COUNTIF($E$450:E592,Month_4!$D$4:$D$250),0)),"")</f>
        <v/>
      </c>
      <c r="I593" t="str" cm="1">
        <f t="array" ref="I593">IFERROR(INDEX(Month_4!$B$4:$B$250,MATCH(0,COUNTIF($E$450:I592,Month_4!$B$4:$B$250),0)),"")</f>
        <v/>
      </c>
    </row>
    <row r="594" spans="5:9">
      <c r="E594" t="str" cm="1">
        <f t="array" ref="E594">IFERROR(INDEX(Month_4!$D$4:$D$250,MATCH(0,COUNTIF($E$450:E593,Month_4!$D$4:$D$250),0)),"")</f>
        <v/>
      </c>
      <c r="I594" t="str" cm="1">
        <f t="array" ref="I594">IFERROR(INDEX(Month_4!$B$4:$B$250,MATCH(0,COUNTIF($E$450:I593,Month_4!$B$4:$B$250),0)),"")</f>
        <v/>
      </c>
    </row>
    <row r="595" spans="5:9">
      <c r="E595" t="str" cm="1">
        <f t="array" ref="E595">IFERROR(INDEX(Month_4!$D$4:$D$250,MATCH(0,COUNTIF($E$450:E594,Month_4!$D$4:$D$250),0)),"")</f>
        <v/>
      </c>
      <c r="I595" t="str" cm="1">
        <f t="array" ref="I595">IFERROR(INDEX(Month_4!$B$4:$B$250,MATCH(0,COUNTIF($E$450:I594,Month_4!$B$4:$B$250),0)),"")</f>
        <v/>
      </c>
    </row>
    <row r="596" spans="5:9">
      <c r="E596" t="str" cm="1">
        <f t="array" ref="E596">IFERROR(INDEX(Month_4!$D$4:$D$250,MATCH(0,COUNTIF($E$450:E595,Month_4!$D$4:$D$250),0)),"")</f>
        <v/>
      </c>
      <c r="I596" t="str" cm="1">
        <f t="array" ref="I596">IFERROR(INDEX(Month_4!$B$4:$B$250,MATCH(0,COUNTIF($E$450:I595,Month_4!$B$4:$B$250),0)),"")</f>
        <v/>
      </c>
    </row>
    <row r="597" spans="5:9">
      <c r="E597" t="str" cm="1">
        <f t="array" ref="E597">IFERROR(INDEX(Month_4!$D$4:$D$250,MATCH(0,COUNTIF($E$450:E596,Month_4!$D$4:$D$250),0)),"")</f>
        <v/>
      </c>
      <c r="I597" t="str" cm="1">
        <f t="array" ref="I597">IFERROR(INDEX(Month_4!$B$4:$B$250,MATCH(0,COUNTIF($E$450:I596,Month_4!$B$4:$B$250),0)),"")</f>
        <v/>
      </c>
    </row>
    <row r="598" spans="5:9">
      <c r="E598" t="str" cm="1">
        <f t="array" ref="E598">IFERROR(INDEX(Month_4!$D$4:$D$250,MATCH(0,COUNTIF($E$450:E597,Month_4!$D$4:$D$250),0)),"")</f>
        <v/>
      </c>
      <c r="I598" t="str" cm="1">
        <f t="array" ref="I598">IFERROR(INDEX(Month_4!$B$4:$B$250,MATCH(0,COUNTIF($E$450:I597,Month_4!$B$4:$B$250),0)),"")</f>
        <v/>
      </c>
    </row>
    <row r="599" spans="5:9">
      <c r="E599" t="str" cm="1">
        <f t="array" ref="E599">IFERROR(INDEX(Month_4!$D$4:$D$250,MATCH(0,COUNTIF($E$450:E598,Month_4!$D$4:$D$250),0)),"")</f>
        <v/>
      </c>
      <c r="I599" t="str" cm="1">
        <f t="array" ref="I599">IFERROR(INDEX(Month_4!$B$4:$B$250,MATCH(0,COUNTIF($E$450:I598,Month_4!$B$4:$B$250),0)),"")</f>
        <v/>
      </c>
    </row>
    <row r="600" spans="5:9">
      <c r="E600" t="str" cm="1">
        <f t="array" ref="E600">IFERROR(INDEX(Month_4!$D$4:$D$250,MATCH(0,COUNTIF($E$450:E599,Month_4!$D$4:$D$250),0)),"")</f>
        <v/>
      </c>
      <c r="I600" t="str" cm="1">
        <f t="array" ref="I600">IFERROR(INDEX(Month_4!$B$4:$B$250,MATCH(0,COUNTIF($E$450:I599,Month_4!$B$4:$B$250),0)),"")</f>
        <v/>
      </c>
    </row>
    <row r="601" spans="5:9">
      <c r="E601" cm="1">
        <f t="array" ref="E601">IFERROR(INDEX(Month_5!$D$4:$D$250,MATCH(0,COUNTIF($E$600:E600,Month_5!$D$4:$D$250),0)),"")</f>
        <v>0</v>
      </c>
      <c r="I601" cm="1">
        <f t="array" ref="I601">IFERROR(INDEX(Month_5!$B$4:$B$250,MATCH(0,COUNTIF($E$600:I600,Month_5!$B$4:$B$250),0)),"")</f>
        <v>0</v>
      </c>
    </row>
    <row r="602" spans="5:9">
      <c r="E602" t="str" cm="1">
        <f t="array" ref="E602">IFERROR(INDEX(Month_5!$D$4:$D$250,MATCH(0,COUNTIF($E$600:E601,Month_5!$D$4:$D$250),0)),"")</f>
        <v/>
      </c>
      <c r="I602" t="str" cm="1">
        <f t="array" ref="I602">IFERROR(INDEX(Month_5!$B$4:$B$250,MATCH(0,COUNTIF($E$600:I601,Month_5!$B$4:$B$250),0)),"")</f>
        <v/>
      </c>
    </row>
    <row r="603" spans="5:9">
      <c r="E603" t="str" cm="1">
        <f t="array" ref="E603">IFERROR(INDEX(Month_5!$D$4:$D$250,MATCH(0,COUNTIF($E$600:E602,Month_5!$D$4:$D$250),0)),"")</f>
        <v/>
      </c>
      <c r="I603" t="str" cm="1">
        <f t="array" ref="I603">IFERROR(INDEX(Month_5!$B$4:$B$250,MATCH(0,COUNTIF($E$600:I602,Month_5!$B$4:$B$250),0)),"")</f>
        <v/>
      </c>
    </row>
    <row r="604" spans="5:9">
      <c r="E604" t="str" cm="1">
        <f t="array" ref="E604">IFERROR(INDEX(Month_5!$D$4:$D$250,MATCH(0,COUNTIF($E$600:E603,Month_5!$D$4:$D$250),0)),"")</f>
        <v/>
      </c>
      <c r="I604" t="str" cm="1">
        <f t="array" ref="I604">IFERROR(INDEX(Month_5!$B$4:$B$250,MATCH(0,COUNTIF($E$600:I603,Month_5!$B$4:$B$250),0)),"")</f>
        <v/>
      </c>
    </row>
    <row r="605" spans="5:9">
      <c r="E605" t="str" cm="1">
        <f t="array" ref="E605">IFERROR(INDEX(Month_5!$D$4:$D$250,MATCH(0,COUNTIF($E$600:E604,Month_5!$D$4:$D$250),0)),"")</f>
        <v/>
      </c>
      <c r="I605" t="str" cm="1">
        <f t="array" ref="I605">IFERROR(INDEX(Month_5!$B$4:$B$250,MATCH(0,COUNTIF($E$600:I604,Month_5!$B$4:$B$250),0)),"")</f>
        <v/>
      </c>
    </row>
    <row r="606" spans="5:9">
      <c r="E606" t="str" cm="1">
        <f t="array" ref="E606">IFERROR(INDEX(Month_5!$D$4:$D$250,MATCH(0,COUNTIF($E$600:E605,Month_5!$D$4:$D$250),0)),"")</f>
        <v/>
      </c>
      <c r="I606" t="str" cm="1">
        <f t="array" ref="I606">IFERROR(INDEX(Month_5!$B$4:$B$250,MATCH(0,COUNTIF($E$600:I605,Month_5!$B$4:$B$250),0)),"")</f>
        <v/>
      </c>
    </row>
    <row r="607" spans="5:9">
      <c r="E607" t="str" cm="1">
        <f t="array" ref="E607">IFERROR(INDEX(Month_5!$D$4:$D$250,MATCH(0,COUNTIF($E$600:E606,Month_5!$D$4:$D$250),0)),"")</f>
        <v/>
      </c>
      <c r="I607" t="str" cm="1">
        <f t="array" ref="I607">IFERROR(INDEX(Month_5!$B$4:$B$250,MATCH(0,COUNTIF($E$600:I606,Month_5!$B$4:$B$250),0)),"")</f>
        <v/>
      </c>
    </row>
    <row r="608" spans="5:9">
      <c r="E608" t="str" cm="1">
        <f t="array" ref="E608">IFERROR(INDEX(Month_5!$D$4:$D$250,MATCH(0,COUNTIF($E$600:E607,Month_5!$D$4:$D$250),0)),"")</f>
        <v/>
      </c>
      <c r="I608" t="str" cm="1">
        <f t="array" ref="I608">IFERROR(INDEX(Month_5!$B$4:$B$250,MATCH(0,COUNTIF($E$600:I607,Month_5!$B$4:$B$250),0)),"")</f>
        <v/>
      </c>
    </row>
    <row r="609" spans="5:9">
      <c r="E609" t="str" cm="1">
        <f t="array" ref="E609">IFERROR(INDEX(Month_5!$D$4:$D$250,MATCH(0,COUNTIF($E$600:E608,Month_5!$D$4:$D$250),0)),"")</f>
        <v/>
      </c>
      <c r="I609" t="str" cm="1">
        <f t="array" ref="I609">IFERROR(INDEX(Month_5!$B$4:$B$250,MATCH(0,COUNTIF($E$600:I608,Month_5!$B$4:$B$250),0)),"")</f>
        <v/>
      </c>
    </row>
    <row r="610" spans="5:9">
      <c r="E610" t="str" cm="1">
        <f t="array" ref="E610">IFERROR(INDEX(Month_5!$D$4:$D$250,MATCH(0,COUNTIF($E$600:E609,Month_5!$D$4:$D$250),0)),"")</f>
        <v/>
      </c>
      <c r="I610" t="str" cm="1">
        <f t="array" ref="I610">IFERROR(INDEX(Month_5!$B$4:$B$250,MATCH(0,COUNTIF($E$600:I609,Month_5!$B$4:$B$250),0)),"")</f>
        <v/>
      </c>
    </row>
    <row r="611" spans="5:9">
      <c r="E611" t="str" cm="1">
        <f t="array" ref="E611">IFERROR(INDEX(Month_5!$D$4:$D$250,MATCH(0,COUNTIF($E$600:E610,Month_5!$D$4:$D$250),0)),"")</f>
        <v/>
      </c>
      <c r="I611" t="str" cm="1">
        <f t="array" ref="I611">IFERROR(INDEX(Month_5!$B$4:$B$250,MATCH(0,COUNTIF($E$600:I610,Month_5!$B$4:$B$250),0)),"")</f>
        <v/>
      </c>
    </row>
    <row r="612" spans="5:9">
      <c r="E612" t="str" cm="1">
        <f t="array" ref="E612">IFERROR(INDEX(Month_5!$D$4:$D$250,MATCH(0,COUNTIF($E$600:E611,Month_5!$D$4:$D$250),0)),"")</f>
        <v/>
      </c>
      <c r="I612" t="str" cm="1">
        <f t="array" ref="I612">IFERROR(INDEX(Month_5!$B$4:$B$250,MATCH(0,COUNTIF($E$600:I611,Month_5!$B$4:$B$250),0)),"")</f>
        <v/>
      </c>
    </row>
    <row r="613" spans="5:9">
      <c r="E613" t="str" cm="1">
        <f t="array" ref="E613">IFERROR(INDEX(Month_5!$D$4:$D$250,MATCH(0,COUNTIF($E$600:E612,Month_5!$D$4:$D$250),0)),"")</f>
        <v/>
      </c>
      <c r="I613" t="str" cm="1">
        <f t="array" ref="I613">IFERROR(INDEX(Month_5!$B$4:$B$250,MATCH(0,COUNTIF($E$600:I612,Month_5!$B$4:$B$250),0)),"")</f>
        <v/>
      </c>
    </row>
    <row r="614" spans="5:9">
      <c r="E614" t="str" cm="1">
        <f t="array" ref="E614">IFERROR(INDEX(Month_5!$D$4:$D$250,MATCH(0,COUNTIF($E$600:E613,Month_5!$D$4:$D$250),0)),"")</f>
        <v/>
      </c>
      <c r="I614" t="str" cm="1">
        <f t="array" ref="I614">IFERROR(INDEX(Month_5!$B$4:$B$250,MATCH(0,COUNTIF($E$600:I613,Month_5!$B$4:$B$250),0)),"")</f>
        <v/>
      </c>
    </row>
    <row r="615" spans="5:9">
      <c r="E615" t="str" cm="1">
        <f t="array" ref="E615">IFERROR(INDEX(Month_5!$D$4:$D$250,MATCH(0,COUNTIF($E$600:E614,Month_5!$D$4:$D$250),0)),"")</f>
        <v/>
      </c>
      <c r="I615" t="str" cm="1">
        <f t="array" ref="I615">IFERROR(INDEX(Month_5!$B$4:$B$250,MATCH(0,COUNTIF($E$600:I614,Month_5!$B$4:$B$250),0)),"")</f>
        <v/>
      </c>
    </row>
    <row r="616" spans="5:9">
      <c r="E616" t="str" cm="1">
        <f t="array" ref="E616">IFERROR(INDEX(Month_5!$D$4:$D$250,MATCH(0,COUNTIF($E$600:E615,Month_5!$D$4:$D$250),0)),"")</f>
        <v/>
      </c>
      <c r="I616" t="str" cm="1">
        <f t="array" ref="I616">IFERROR(INDEX(Month_5!$B$4:$B$250,MATCH(0,COUNTIF($E$600:I615,Month_5!$B$4:$B$250),0)),"")</f>
        <v/>
      </c>
    </row>
    <row r="617" spans="5:9">
      <c r="E617" t="str" cm="1">
        <f t="array" ref="E617">IFERROR(INDEX(Month_5!$D$4:$D$250,MATCH(0,COUNTIF($E$600:E616,Month_5!$D$4:$D$250),0)),"")</f>
        <v/>
      </c>
      <c r="I617" t="str" cm="1">
        <f t="array" ref="I617">IFERROR(INDEX(Month_5!$B$4:$B$250,MATCH(0,COUNTIF($E$600:I616,Month_5!$B$4:$B$250),0)),"")</f>
        <v/>
      </c>
    </row>
    <row r="618" spans="5:9">
      <c r="E618" t="str" cm="1">
        <f t="array" ref="E618">IFERROR(INDEX(Month_5!$D$4:$D$250,MATCH(0,COUNTIF($E$600:E617,Month_5!$D$4:$D$250),0)),"")</f>
        <v/>
      </c>
      <c r="I618" t="str" cm="1">
        <f t="array" ref="I618">IFERROR(INDEX(Month_5!$B$4:$B$250,MATCH(0,COUNTIF($E$600:I617,Month_5!$B$4:$B$250),0)),"")</f>
        <v/>
      </c>
    </row>
    <row r="619" spans="5:9">
      <c r="E619" t="str" cm="1">
        <f t="array" ref="E619">IFERROR(INDEX(Month_5!$D$4:$D$250,MATCH(0,COUNTIF($E$600:E618,Month_5!$D$4:$D$250),0)),"")</f>
        <v/>
      </c>
      <c r="I619" t="str" cm="1">
        <f t="array" ref="I619">IFERROR(INDEX(Month_5!$B$4:$B$250,MATCH(0,COUNTIF($E$600:I618,Month_5!$B$4:$B$250),0)),"")</f>
        <v/>
      </c>
    </row>
    <row r="620" spans="5:9">
      <c r="E620" t="str" cm="1">
        <f t="array" ref="E620">IFERROR(INDEX(Month_5!$D$4:$D$250,MATCH(0,COUNTIF($E$600:E619,Month_5!$D$4:$D$250),0)),"")</f>
        <v/>
      </c>
      <c r="I620" t="str" cm="1">
        <f t="array" ref="I620">IFERROR(INDEX(Month_5!$B$4:$B$250,MATCH(0,COUNTIF($E$600:I619,Month_5!$B$4:$B$250),0)),"")</f>
        <v/>
      </c>
    </row>
    <row r="621" spans="5:9">
      <c r="E621" t="str" cm="1">
        <f t="array" ref="E621">IFERROR(INDEX(Month_5!$D$4:$D$250,MATCH(0,COUNTIF($E$600:E620,Month_5!$D$4:$D$250),0)),"")</f>
        <v/>
      </c>
      <c r="I621" t="str" cm="1">
        <f t="array" ref="I621">IFERROR(INDEX(Month_5!$B$4:$B$250,MATCH(0,COUNTIF($E$600:I620,Month_5!$B$4:$B$250),0)),"")</f>
        <v/>
      </c>
    </row>
    <row r="622" spans="5:9">
      <c r="E622" t="str" cm="1">
        <f t="array" ref="E622">IFERROR(INDEX(Month_5!$D$4:$D$250,MATCH(0,COUNTIF($E$600:E621,Month_5!$D$4:$D$250),0)),"")</f>
        <v/>
      </c>
      <c r="I622" t="str" cm="1">
        <f t="array" ref="I622">IFERROR(INDEX(Month_5!$B$4:$B$250,MATCH(0,COUNTIF($E$600:I621,Month_5!$B$4:$B$250),0)),"")</f>
        <v/>
      </c>
    </row>
    <row r="623" spans="5:9">
      <c r="E623" t="str" cm="1">
        <f t="array" ref="E623">IFERROR(INDEX(Month_5!$D$4:$D$250,MATCH(0,COUNTIF($E$600:E622,Month_5!$D$4:$D$250),0)),"")</f>
        <v/>
      </c>
      <c r="I623" t="str" cm="1">
        <f t="array" ref="I623">IFERROR(INDEX(Month_5!$B$4:$B$250,MATCH(0,COUNTIF($E$600:I622,Month_5!$B$4:$B$250),0)),"")</f>
        <v/>
      </c>
    </row>
    <row r="624" spans="5:9">
      <c r="E624" t="str" cm="1">
        <f t="array" ref="E624">IFERROR(INDEX(Month_5!$D$4:$D$250,MATCH(0,COUNTIF($E$600:E623,Month_5!$D$4:$D$250),0)),"")</f>
        <v/>
      </c>
      <c r="I624" t="str" cm="1">
        <f t="array" ref="I624">IFERROR(INDEX(Month_5!$B$4:$B$250,MATCH(0,COUNTIF($E$600:I623,Month_5!$B$4:$B$250),0)),"")</f>
        <v/>
      </c>
    </row>
    <row r="625" spans="5:9">
      <c r="E625" t="str" cm="1">
        <f t="array" ref="E625">IFERROR(INDEX(Month_5!$D$4:$D$250,MATCH(0,COUNTIF($E$600:E624,Month_5!$D$4:$D$250),0)),"")</f>
        <v/>
      </c>
      <c r="I625" t="str" cm="1">
        <f t="array" ref="I625">IFERROR(INDEX(Month_5!$B$4:$B$250,MATCH(0,COUNTIF($E$600:I624,Month_5!$B$4:$B$250),0)),"")</f>
        <v/>
      </c>
    </row>
    <row r="626" spans="5:9">
      <c r="E626" t="str" cm="1">
        <f t="array" ref="E626">IFERROR(INDEX(Month_5!$D$4:$D$250,MATCH(0,COUNTIF($E$600:E625,Month_5!$D$4:$D$250),0)),"")</f>
        <v/>
      </c>
      <c r="I626" t="str" cm="1">
        <f t="array" ref="I626">IFERROR(INDEX(Month_5!$B$4:$B$250,MATCH(0,COUNTIF($E$600:I625,Month_5!$B$4:$B$250),0)),"")</f>
        <v/>
      </c>
    </row>
    <row r="627" spans="5:9">
      <c r="E627" t="str" cm="1">
        <f t="array" ref="E627">IFERROR(INDEX(Month_5!$D$4:$D$250,MATCH(0,COUNTIF($E$600:E626,Month_5!$D$4:$D$250),0)),"")</f>
        <v/>
      </c>
      <c r="I627" t="str" cm="1">
        <f t="array" ref="I627">IFERROR(INDEX(Month_5!$B$4:$B$250,MATCH(0,COUNTIF($E$600:I626,Month_5!$B$4:$B$250),0)),"")</f>
        <v/>
      </c>
    </row>
    <row r="628" spans="5:9">
      <c r="E628" t="str" cm="1">
        <f t="array" ref="E628">IFERROR(INDEX(Month_5!$D$4:$D$250,MATCH(0,COUNTIF($E$600:E627,Month_5!$D$4:$D$250),0)),"")</f>
        <v/>
      </c>
      <c r="I628" t="str" cm="1">
        <f t="array" ref="I628">IFERROR(INDEX(Month_5!$B$4:$B$250,MATCH(0,COUNTIF($E$600:I627,Month_5!$B$4:$B$250),0)),"")</f>
        <v/>
      </c>
    </row>
    <row r="629" spans="5:9">
      <c r="E629" t="str" cm="1">
        <f t="array" ref="E629">IFERROR(INDEX(Month_5!$D$4:$D$250,MATCH(0,COUNTIF($E$600:E628,Month_5!$D$4:$D$250),0)),"")</f>
        <v/>
      </c>
      <c r="I629" t="str" cm="1">
        <f t="array" ref="I629">IFERROR(INDEX(Month_5!$B$4:$B$250,MATCH(0,COUNTIF($E$600:I628,Month_5!$B$4:$B$250),0)),"")</f>
        <v/>
      </c>
    </row>
    <row r="630" spans="5:9">
      <c r="E630" t="str" cm="1">
        <f t="array" ref="E630">IFERROR(INDEX(Month_5!$D$4:$D$250,MATCH(0,COUNTIF($E$600:E629,Month_5!$D$4:$D$250),0)),"")</f>
        <v/>
      </c>
      <c r="I630" t="str" cm="1">
        <f t="array" ref="I630">IFERROR(INDEX(Month_5!$B$4:$B$250,MATCH(0,COUNTIF($E$600:I629,Month_5!$B$4:$B$250),0)),"")</f>
        <v/>
      </c>
    </row>
    <row r="631" spans="5:9">
      <c r="E631" t="str" cm="1">
        <f t="array" ref="E631">IFERROR(INDEX(Month_5!$D$4:$D$250,MATCH(0,COUNTIF($E$600:E630,Month_5!$D$4:$D$250),0)),"")</f>
        <v/>
      </c>
      <c r="I631" t="str" cm="1">
        <f t="array" ref="I631">IFERROR(INDEX(Month_5!$B$4:$B$250,MATCH(0,COUNTIF($E$600:I630,Month_5!$B$4:$B$250),0)),"")</f>
        <v/>
      </c>
    </row>
    <row r="632" spans="5:9">
      <c r="E632" t="str" cm="1">
        <f t="array" ref="E632">IFERROR(INDEX(Month_5!$D$4:$D$250,MATCH(0,COUNTIF($E$600:E631,Month_5!$D$4:$D$250),0)),"")</f>
        <v/>
      </c>
      <c r="I632" t="str" cm="1">
        <f t="array" ref="I632">IFERROR(INDEX(Month_5!$B$4:$B$250,MATCH(0,COUNTIF($E$600:I631,Month_5!$B$4:$B$250),0)),"")</f>
        <v/>
      </c>
    </row>
    <row r="633" spans="5:9">
      <c r="E633" t="str" cm="1">
        <f t="array" ref="E633">IFERROR(INDEX(Month_5!$D$4:$D$250,MATCH(0,COUNTIF($E$600:E632,Month_5!$D$4:$D$250),0)),"")</f>
        <v/>
      </c>
      <c r="I633" t="str" cm="1">
        <f t="array" ref="I633">IFERROR(INDEX(Month_5!$B$4:$B$250,MATCH(0,COUNTIF($E$600:I632,Month_5!$B$4:$B$250),0)),"")</f>
        <v/>
      </c>
    </row>
    <row r="634" spans="5:9">
      <c r="E634" t="str" cm="1">
        <f t="array" ref="E634">IFERROR(INDEX(Month_5!$D$4:$D$250,MATCH(0,COUNTIF($E$600:E633,Month_5!$D$4:$D$250),0)),"")</f>
        <v/>
      </c>
      <c r="I634" t="str" cm="1">
        <f t="array" ref="I634">IFERROR(INDEX(Month_5!$B$4:$B$250,MATCH(0,COUNTIF($E$600:I633,Month_5!$B$4:$B$250),0)),"")</f>
        <v/>
      </c>
    </row>
    <row r="635" spans="5:9">
      <c r="E635" t="str" cm="1">
        <f t="array" ref="E635">IFERROR(INDEX(Month_5!$D$4:$D$250,MATCH(0,COUNTIF($E$600:E634,Month_5!$D$4:$D$250),0)),"")</f>
        <v/>
      </c>
      <c r="I635" t="str" cm="1">
        <f t="array" ref="I635">IFERROR(INDEX(Month_5!$B$4:$B$250,MATCH(0,COUNTIF($E$600:I634,Month_5!$B$4:$B$250),0)),"")</f>
        <v/>
      </c>
    </row>
    <row r="636" spans="5:9">
      <c r="E636" t="str" cm="1">
        <f t="array" ref="E636">IFERROR(INDEX(Month_5!$D$4:$D$250,MATCH(0,COUNTIF($E$600:E635,Month_5!$D$4:$D$250),0)),"")</f>
        <v/>
      </c>
      <c r="I636" t="str" cm="1">
        <f t="array" ref="I636">IFERROR(INDEX(Month_5!$B$4:$B$250,MATCH(0,COUNTIF($E$600:I635,Month_5!$B$4:$B$250),0)),"")</f>
        <v/>
      </c>
    </row>
    <row r="637" spans="5:9">
      <c r="E637" t="str" cm="1">
        <f t="array" ref="E637">IFERROR(INDEX(Month_5!$D$4:$D$250,MATCH(0,COUNTIF($E$600:E636,Month_5!$D$4:$D$250),0)),"")</f>
        <v/>
      </c>
      <c r="I637" t="str" cm="1">
        <f t="array" ref="I637">IFERROR(INDEX(Month_5!$B$4:$B$250,MATCH(0,COUNTIF($E$600:I636,Month_5!$B$4:$B$250),0)),"")</f>
        <v/>
      </c>
    </row>
    <row r="638" spans="5:9">
      <c r="E638" t="str" cm="1">
        <f t="array" ref="E638">IFERROR(INDEX(Month_5!$D$4:$D$250,MATCH(0,COUNTIF($E$600:E637,Month_5!$D$4:$D$250),0)),"")</f>
        <v/>
      </c>
      <c r="I638" t="str" cm="1">
        <f t="array" ref="I638">IFERROR(INDEX(Month_5!$B$4:$B$250,MATCH(0,COUNTIF($E$600:I637,Month_5!$B$4:$B$250),0)),"")</f>
        <v/>
      </c>
    </row>
    <row r="639" spans="5:9">
      <c r="E639" t="str" cm="1">
        <f t="array" ref="E639">IFERROR(INDEX(Month_5!$D$4:$D$250,MATCH(0,COUNTIF($E$600:E638,Month_5!$D$4:$D$250),0)),"")</f>
        <v/>
      </c>
      <c r="I639" t="str" cm="1">
        <f t="array" ref="I639">IFERROR(INDEX(Month_5!$B$4:$B$250,MATCH(0,COUNTIF($E$600:I638,Month_5!$B$4:$B$250),0)),"")</f>
        <v/>
      </c>
    </row>
    <row r="640" spans="5:9">
      <c r="E640" t="str" cm="1">
        <f t="array" ref="E640">IFERROR(INDEX(Month_5!$D$4:$D$250,MATCH(0,COUNTIF($E$600:E639,Month_5!$D$4:$D$250),0)),"")</f>
        <v/>
      </c>
      <c r="I640" t="str" cm="1">
        <f t="array" ref="I640">IFERROR(INDEX(Month_5!$B$4:$B$250,MATCH(0,COUNTIF($E$600:I639,Month_5!$B$4:$B$250),0)),"")</f>
        <v/>
      </c>
    </row>
    <row r="641" spans="5:9">
      <c r="E641" t="str" cm="1">
        <f t="array" ref="E641">IFERROR(INDEX(Month_5!$D$4:$D$250,MATCH(0,COUNTIF($E$600:E640,Month_5!$D$4:$D$250),0)),"")</f>
        <v/>
      </c>
      <c r="I641" t="str" cm="1">
        <f t="array" ref="I641">IFERROR(INDEX(Month_5!$B$4:$B$250,MATCH(0,COUNTIF($E$600:I640,Month_5!$B$4:$B$250),0)),"")</f>
        <v/>
      </c>
    </row>
    <row r="642" spans="5:9">
      <c r="E642" t="str" cm="1">
        <f t="array" ref="E642">IFERROR(INDEX(Month_5!$D$4:$D$250,MATCH(0,COUNTIF($E$600:E641,Month_5!$D$4:$D$250),0)),"")</f>
        <v/>
      </c>
      <c r="I642" t="str" cm="1">
        <f t="array" ref="I642">IFERROR(INDEX(Month_5!$B$4:$B$250,MATCH(0,COUNTIF($E$600:I641,Month_5!$B$4:$B$250),0)),"")</f>
        <v/>
      </c>
    </row>
    <row r="643" spans="5:9">
      <c r="E643" t="str" cm="1">
        <f t="array" ref="E643">IFERROR(INDEX(Month_5!$D$4:$D$250,MATCH(0,COUNTIF($E$600:E642,Month_5!$D$4:$D$250),0)),"")</f>
        <v/>
      </c>
      <c r="I643" t="str" cm="1">
        <f t="array" ref="I643">IFERROR(INDEX(Month_5!$B$4:$B$250,MATCH(0,COUNTIF($E$600:I642,Month_5!$B$4:$B$250),0)),"")</f>
        <v/>
      </c>
    </row>
    <row r="644" spans="5:9">
      <c r="E644" t="str" cm="1">
        <f t="array" ref="E644">IFERROR(INDEX(Month_5!$D$4:$D$250,MATCH(0,COUNTIF($E$600:E643,Month_5!$D$4:$D$250),0)),"")</f>
        <v/>
      </c>
      <c r="I644" t="str" cm="1">
        <f t="array" ref="I644">IFERROR(INDEX(Month_5!$B$4:$B$250,MATCH(0,COUNTIF($E$600:I643,Month_5!$B$4:$B$250),0)),"")</f>
        <v/>
      </c>
    </row>
    <row r="645" spans="5:9">
      <c r="E645" t="str" cm="1">
        <f t="array" ref="E645">IFERROR(INDEX(Month_5!$D$4:$D$250,MATCH(0,COUNTIF($E$600:E644,Month_5!$D$4:$D$250),0)),"")</f>
        <v/>
      </c>
      <c r="I645" t="str" cm="1">
        <f t="array" ref="I645">IFERROR(INDEX(Month_5!$B$4:$B$250,MATCH(0,COUNTIF($E$600:I644,Month_5!$B$4:$B$250),0)),"")</f>
        <v/>
      </c>
    </row>
    <row r="646" spans="5:9">
      <c r="E646" t="str" cm="1">
        <f t="array" ref="E646">IFERROR(INDEX(Month_5!$D$4:$D$250,MATCH(0,COUNTIF($E$600:E645,Month_5!$D$4:$D$250),0)),"")</f>
        <v/>
      </c>
      <c r="I646" t="str" cm="1">
        <f t="array" ref="I646">IFERROR(INDEX(Month_5!$B$4:$B$250,MATCH(0,COUNTIF($E$600:I645,Month_5!$B$4:$B$250),0)),"")</f>
        <v/>
      </c>
    </row>
    <row r="647" spans="5:9">
      <c r="E647" t="str" cm="1">
        <f t="array" ref="E647">IFERROR(INDEX(Month_5!$D$4:$D$250,MATCH(0,COUNTIF($E$600:E646,Month_5!$D$4:$D$250),0)),"")</f>
        <v/>
      </c>
      <c r="I647" t="str" cm="1">
        <f t="array" ref="I647">IFERROR(INDEX(Month_5!$B$4:$B$250,MATCH(0,COUNTIF($E$600:I646,Month_5!$B$4:$B$250),0)),"")</f>
        <v/>
      </c>
    </row>
    <row r="648" spans="5:9">
      <c r="E648" t="str" cm="1">
        <f t="array" ref="E648">IFERROR(INDEX(Month_5!$D$4:$D$250,MATCH(0,COUNTIF($E$600:E647,Month_5!$D$4:$D$250),0)),"")</f>
        <v/>
      </c>
      <c r="I648" t="str" cm="1">
        <f t="array" ref="I648">IFERROR(INDEX(Month_5!$B$4:$B$250,MATCH(0,COUNTIF($E$600:I647,Month_5!$B$4:$B$250),0)),"")</f>
        <v/>
      </c>
    </row>
    <row r="649" spans="5:9">
      <c r="E649" t="str" cm="1">
        <f t="array" ref="E649">IFERROR(INDEX(Month_5!$D$4:$D$250,MATCH(0,COUNTIF($E$600:E648,Month_5!$D$4:$D$250),0)),"")</f>
        <v/>
      </c>
      <c r="I649" t="str" cm="1">
        <f t="array" ref="I649">IFERROR(INDEX(Month_5!$B$4:$B$250,MATCH(0,COUNTIF($E$600:I648,Month_5!$B$4:$B$250),0)),"")</f>
        <v/>
      </c>
    </row>
    <row r="650" spans="5:9">
      <c r="E650" t="str" cm="1">
        <f t="array" ref="E650">IFERROR(INDEX(Month_5!$D$4:$D$250,MATCH(0,COUNTIF($E$600:E649,Month_5!$D$4:$D$250),0)),"")</f>
        <v/>
      </c>
      <c r="I650" t="str" cm="1">
        <f t="array" ref="I650">IFERROR(INDEX(Month_5!$B$4:$B$250,MATCH(0,COUNTIF($E$600:I649,Month_5!$B$4:$B$250),0)),"")</f>
        <v/>
      </c>
    </row>
    <row r="651" spans="5:9">
      <c r="E651" t="str" cm="1">
        <f t="array" ref="E651">IFERROR(INDEX(Month_5!$D$4:$D$250,MATCH(0,COUNTIF($E$600:E650,Month_5!$D$4:$D$250),0)),"")</f>
        <v/>
      </c>
      <c r="I651" t="str" cm="1">
        <f t="array" ref="I651">IFERROR(INDEX(Month_5!$B$4:$B$250,MATCH(0,COUNTIF($E$600:I650,Month_5!$B$4:$B$250),0)),"")</f>
        <v/>
      </c>
    </row>
    <row r="652" spans="5:9">
      <c r="E652" t="str" cm="1">
        <f t="array" ref="E652">IFERROR(INDEX(Month_5!$D$4:$D$250,MATCH(0,COUNTIF($E$600:E651,Month_5!$D$4:$D$250),0)),"")</f>
        <v/>
      </c>
      <c r="I652" t="str" cm="1">
        <f t="array" ref="I652">IFERROR(INDEX(Month_5!$B$4:$B$250,MATCH(0,COUNTIF($E$600:I651,Month_5!$B$4:$B$250),0)),"")</f>
        <v/>
      </c>
    </row>
    <row r="653" spans="5:9">
      <c r="E653" t="str" cm="1">
        <f t="array" ref="E653">IFERROR(INDEX(Month_5!$D$4:$D$250,MATCH(0,COUNTIF($E$600:E652,Month_5!$D$4:$D$250),0)),"")</f>
        <v/>
      </c>
      <c r="I653" t="str" cm="1">
        <f t="array" ref="I653">IFERROR(INDEX(Month_5!$B$4:$B$250,MATCH(0,COUNTIF($E$600:I652,Month_5!$B$4:$B$250),0)),"")</f>
        <v/>
      </c>
    </row>
    <row r="654" spans="5:9">
      <c r="E654" t="str" cm="1">
        <f t="array" ref="E654">IFERROR(INDEX(Month_5!$D$4:$D$250,MATCH(0,COUNTIF($E$600:E653,Month_5!$D$4:$D$250),0)),"")</f>
        <v/>
      </c>
      <c r="I654" t="str" cm="1">
        <f t="array" ref="I654">IFERROR(INDEX(Month_5!$B$4:$B$250,MATCH(0,COUNTIF($E$600:I653,Month_5!$B$4:$B$250),0)),"")</f>
        <v/>
      </c>
    </row>
    <row r="655" spans="5:9">
      <c r="E655" t="str" cm="1">
        <f t="array" ref="E655">IFERROR(INDEX(Month_5!$D$4:$D$250,MATCH(0,COUNTIF($E$600:E654,Month_5!$D$4:$D$250),0)),"")</f>
        <v/>
      </c>
      <c r="I655" t="str" cm="1">
        <f t="array" ref="I655">IFERROR(INDEX(Month_5!$B$4:$B$250,MATCH(0,COUNTIF($E$600:I654,Month_5!$B$4:$B$250),0)),"")</f>
        <v/>
      </c>
    </row>
    <row r="656" spans="5:9">
      <c r="E656" t="str" cm="1">
        <f t="array" ref="E656">IFERROR(INDEX(Month_5!$D$4:$D$250,MATCH(0,COUNTIF($E$600:E655,Month_5!$D$4:$D$250),0)),"")</f>
        <v/>
      </c>
      <c r="I656" t="str" cm="1">
        <f t="array" ref="I656">IFERROR(INDEX(Month_5!$B$4:$B$250,MATCH(0,COUNTIF($E$600:I655,Month_5!$B$4:$B$250),0)),"")</f>
        <v/>
      </c>
    </row>
    <row r="657" spans="5:9">
      <c r="E657" t="str" cm="1">
        <f t="array" ref="E657">IFERROR(INDEX(Month_5!$D$4:$D$250,MATCH(0,COUNTIF($E$600:E656,Month_5!$D$4:$D$250),0)),"")</f>
        <v/>
      </c>
      <c r="I657" t="str" cm="1">
        <f t="array" ref="I657">IFERROR(INDEX(Month_5!$B$4:$B$250,MATCH(0,COUNTIF($E$600:I656,Month_5!$B$4:$B$250),0)),"")</f>
        <v/>
      </c>
    </row>
    <row r="658" spans="5:9">
      <c r="E658" t="str" cm="1">
        <f t="array" ref="E658">IFERROR(INDEX(Month_5!$D$4:$D$250,MATCH(0,COUNTIF($E$600:E657,Month_5!$D$4:$D$250),0)),"")</f>
        <v/>
      </c>
      <c r="I658" t="str" cm="1">
        <f t="array" ref="I658">IFERROR(INDEX(Month_5!$B$4:$B$250,MATCH(0,COUNTIF($E$600:I657,Month_5!$B$4:$B$250),0)),"")</f>
        <v/>
      </c>
    </row>
    <row r="659" spans="5:9">
      <c r="E659" t="str" cm="1">
        <f t="array" ref="E659">IFERROR(INDEX(Month_5!$D$4:$D$250,MATCH(0,COUNTIF($E$600:E658,Month_5!$D$4:$D$250),0)),"")</f>
        <v/>
      </c>
      <c r="I659" t="str" cm="1">
        <f t="array" ref="I659">IFERROR(INDEX(Month_5!$B$4:$B$250,MATCH(0,COUNTIF($E$600:I658,Month_5!$B$4:$B$250),0)),"")</f>
        <v/>
      </c>
    </row>
    <row r="660" spans="5:9">
      <c r="E660" t="str" cm="1">
        <f t="array" ref="E660">IFERROR(INDEX(Month_5!$D$4:$D$250,MATCH(0,COUNTIF($E$600:E659,Month_5!$D$4:$D$250),0)),"")</f>
        <v/>
      </c>
      <c r="I660" t="str" cm="1">
        <f t="array" ref="I660">IFERROR(INDEX(Month_5!$B$4:$B$250,MATCH(0,COUNTIF($E$600:I659,Month_5!$B$4:$B$250),0)),"")</f>
        <v/>
      </c>
    </row>
    <row r="661" spans="5:9">
      <c r="E661" t="str" cm="1">
        <f t="array" ref="E661">IFERROR(INDEX(Month_5!$D$4:$D$250,MATCH(0,COUNTIF($E$600:E660,Month_5!$D$4:$D$250),0)),"")</f>
        <v/>
      </c>
      <c r="I661" t="str" cm="1">
        <f t="array" ref="I661">IFERROR(INDEX(Month_5!$B$4:$B$250,MATCH(0,COUNTIF($E$600:I660,Month_5!$B$4:$B$250),0)),"")</f>
        <v/>
      </c>
    </row>
    <row r="662" spans="5:9">
      <c r="E662" t="str" cm="1">
        <f t="array" ref="E662">IFERROR(INDEX(Month_5!$D$4:$D$250,MATCH(0,COUNTIF($E$600:E661,Month_5!$D$4:$D$250),0)),"")</f>
        <v/>
      </c>
      <c r="I662" t="str" cm="1">
        <f t="array" ref="I662">IFERROR(INDEX(Month_5!$B$4:$B$250,MATCH(0,COUNTIF($E$600:I661,Month_5!$B$4:$B$250),0)),"")</f>
        <v/>
      </c>
    </row>
    <row r="663" spans="5:9">
      <c r="E663" t="str" cm="1">
        <f t="array" ref="E663">IFERROR(INDEX(Month_5!$D$4:$D$250,MATCH(0,COUNTIF($E$600:E662,Month_5!$D$4:$D$250),0)),"")</f>
        <v/>
      </c>
      <c r="I663" t="str" cm="1">
        <f t="array" ref="I663">IFERROR(INDEX(Month_5!$B$4:$B$250,MATCH(0,COUNTIF($E$600:I662,Month_5!$B$4:$B$250),0)),"")</f>
        <v/>
      </c>
    </row>
    <row r="664" spans="5:9">
      <c r="E664" t="str" cm="1">
        <f t="array" ref="E664">IFERROR(INDEX(Month_5!$D$4:$D$250,MATCH(0,COUNTIF($E$600:E663,Month_5!$D$4:$D$250),0)),"")</f>
        <v/>
      </c>
      <c r="I664" t="str" cm="1">
        <f t="array" ref="I664">IFERROR(INDEX(Month_5!$B$4:$B$250,MATCH(0,COUNTIF($E$600:I663,Month_5!$B$4:$B$250),0)),"")</f>
        <v/>
      </c>
    </row>
    <row r="665" spans="5:9">
      <c r="E665" t="str" cm="1">
        <f t="array" ref="E665">IFERROR(INDEX(Month_5!$D$4:$D$250,MATCH(0,COUNTIF($E$600:E664,Month_5!$D$4:$D$250),0)),"")</f>
        <v/>
      </c>
      <c r="I665" t="str" cm="1">
        <f t="array" ref="I665">IFERROR(INDEX(Month_5!$B$4:$B$250,MATCH(0,COUNTIF($E$600:I664,Month_5!$B$4:$B$250),0)),"")</f>
        <v/>
      </c>
    </row>
    <row r="666" spans="5:9">
      <c r="E666" t="str" cm="1">
        <f t="array" ref="E666">IFERROR(INDEX(Month_5!$D$4:$D$250,MATCH(0,COUNTIF($E$600:E665,Month_5!$D$4:$D$250),0)),"")</f>
        <v/>
      </c>
      <c r="I666" t="str" cm="1">
        <f t="array" ref="I666">IFERROR(INDEX(Month_5!$B$4:$B$250,MATCH(0,COUNTIF($E$600:I665,Month_5!$B$4:$B$250),0)),"")</f>
        <v/>
      </c>
    </row>
    <row r="667" spans="5:9">
      <c r="E667" t="str" cm="1">
        <f t="array" ref="E667">IFERROR(INDEX(Month_5!$D$4:$D$250,MATCH(0,COUNTIF($E$600:E666,Month_5!$D$4:$D$250),0)),"")</f>
        <v/>
      </c>
      <c r="I667" t="str" cm="1">
        <f t="array" ref="I667">IFERROR(INDEX(Month_5!$B$4:$B$250,MATCH(0,COUNTIF($E$600:I666,Month_5!$B$4:$B$250),0)),"")</f>
        <v/>
      </c>
    </row>
    <row r="668" spans="5:9">
      <c r="E668" t="str" cm="1">
        <f t="array" ref="E668">IFERROR(INDEX(Month_5!$D$4:$D$250,MATCH(0,COUNTIF($E$600:E667,Month_5!$D$4:$D$250),0)),"")</f>
        <v/>
      </c>
      <c r="I668" t="str" cm="1">
        <f t="array" ref="I668">IFERROR(INDEX(Month_5!$B$4:$B$250,MATCH(0,COUNTIF($E$600:I667,Month_5!$B$4:$B$250),0)),"")</f>
        <v/>
      </c>
    </row>
    <row r="669" spans="5:9">
      <c r="E669" t="str" cm="1">
        <f t="array" ref="E669">IFERROR(INDEX(Month_5!$D$4:$D$250,MATCH(0,COUNTIF($E$600:E668,Month_5!$D$4:$D$250),0)),"")</f>
        <v/>
      </c>
      <c r="I669" t="str" cm="1">
        <f t="array" ref="I669">IFERROR(INDEX(Month_5!$B$4:$B$250,MATCH(0,COUNTIF($E$600:I668,Month_5!$B$4:$B$250),0)),"")</f>
        <v/>
      </c>
    </row>
    <row r="670" spans="5:9">
      <c r="E670" t="str" cm="1">
        <f t="array" ref="E670">IFERROR(INDEX(Month_5!$D$4:$D$250,MATCH(0,COUNTIF($E$600:E669,Month_5!$D$4:$D$250),0)),"")</f>
        <v/>
      </c>
      <c r="I670" t="str" cm="1">
        <f t="array" ref="I670">IFERROR(INDEX(Month_5!$B$4:$B$250,MATCH(0,COUNTIF($E$600:I669,Month_5!$B$4:$B$250),0)),"")</f>
        <v/>
      </c>
    </row>
    <row r="671" spans="5:9">
      <c r="E671" t="str" cm="1">
        <f t="array" ref="E671">IFERROR(INDEX(Month_5!$D$4:$D$250,MATCH(0,COUNTIF($E$600:E670,Month_5!$D$4:$D$250),0)),"")</f>
        <v/>
      </c>
      <c r="I671" t="str" cm="1">
        <f t="array" ref="I671">IFERROR(INDEX(Month_5!$B$4:$B$250,MATCH(0,COUNTIF($E$600:I670,Month_5!$B$4:$B$250),0)),"")</f>
        <v/>
      </c>
    </row>
    <row r="672" spans="5:9">
      <c r="E672" t="str" cm="1">
        <f t="array" ref="E672">IFERROR(INDEX(Month_5!$D$4:$D$250,MATCH(0,COUNTIF($E$600:E671,Month_5!$D$4:$D$250),0)),"")</f>
        <v/>
      </c>
      <c r="I672" t="str" cm="1">
        <f t="array" ref="I672">IFERROR(INDEX(Month_5!$B$4:$B$250,MATCH(0,COUNTIF($E$600:I671,Month_5!$B$4:$B$250),0)),"")</f>
        <v/>
      </c>
    </row>
    <row r="673" spans="5:9">
      <c r="E673" t="str" cm="1">
        <f t="array" ref="E673">IFERROR(INDEX(Month_5!$D$4:$D$250,MATCH(0,COUNTIF($E$600:E672,Month_5!$D$4:$D$250),0)),"")</f>
        <v/>
      </c>
      <c r="I673" t="str" cm="1">
        <f t="array" ref="I673">IFERROR(INDEX(Month_5!$B$4:$B$250,MATCH(0,COUNTIF($E$600:I672,Month_5!$B$4:$B$250),0)),"")</f>
        <v/>
      </c>
    </row>
    <row r="674" spans="5:9">
      <c r="E674" t="str" cm="1">
        <f t="array" ref="E674">IFERROR(INDEX(Month_5!$D$4:$D$250,MATCH(0,COUNTIF($E$600:E673,Month_5!$D$4:$D$250),0)),"")</f>
        <v/>
      </c>
      <c r="I674" t="str" cm="1">
        <f t="array" ref="I674">IFERROR(INDEX(Month_5!$B$4:$B$250,MATCH(0,COUNTIF($E$600:I673,Month_5!$B$4:$B$250),0)),"")</f>
        <v/>
      </c>
    </row>
    <row r="675" spans="5:9">
      <c r="E675" t="str" cm="1">
        <f t="array" ref="E675">IFERROR(INDEX(Month_5!$D$4:$D$250,MATCH(0,COUNTIF($E$600:E674,Month_5!$D$4:$D$250),0)),"")</f>
        <v/>
      </c>
      <c r="I675" t="str" cm="1">
        <f t="array" ref="I675">IFERROR(INDEX(Month_5!$B$4:$B$250,MATCH(0,COUNTIF($E$600:I674,Month_5!$B$4:$B$250),0)),"")</f>
        <v/>
      </c>
    </row>
    <row r="676" spans="5:9">
      <c r="E676" t="str" cm="1">
        <f t="array" ref="E676">IFERROR(INDEX(Month_5!$D$4:$D$250,MATCH(0,COUNTIF($E$600:E675,Month_5!$D$4:$D$250),0)),"")</f>
        <v/>
      </c>
      <c r="I676" t="str" cm="1">
        <f t="array" ref="I676">IFERROR(INDEX(Month_5!$B$4:$B$250,MATCH(0,COUNTIF($E$600:I675,Month_5!$B$4:$B$250),0)),"")</f>
        <v/>
      </c>
    </row>
    <row r="677" spans="5:9">
      <c r="E677" t="str" cm="1">
        <f t="array" ref="E677">IFERROR(INDEX(Month_5!$D$4:$D$250,MATCH(0,COUNTIF($E$600:E676,Month_5!$D$4:$D$250),0)),"")</f>
        <v/>
      </c>
      <c r="I677" t="str" cm="1">
        <f t="array" ref="I677">IFERROR(INDEX(Month_5!$B$4:$B$250,MATCH(0,COUNTIF($E$600:I676,Month_5!$B$4:$B$250),0)),"")</f>
        <v/>
      </c>
    </row>
    <row r="678" spans="5:9">
      <c r="E678" t="str" cm="1">
        <f t="array" ref="E678">IFERROR(INDEX(Month_5!$D$4:$D$250,MATCH(0,COUNTIF($E$600:E677,Month_5!$D$4:$D$250),0)),"")</f>
        <v/>
      </c>
      <c r="I678" t="str" cm="1">
        <f t="array" ref="I678">IFERROR(INDEX(Month_5!$B$4:$B$250,MATCH(0,COUNTIF($E$600:I677,Month_5!$B$4:$B$250),0)),"")</f>
        <v/>
      </c>
    </row>
    <row r="679" spans="5:9">
      <c r="E679" t="str" cm="1">
        <f t="array" ref="E679">IFERROR(INDEX(Month_5!$D$4:$D$250,MATCH(0,COUNTIF($E$600:E678,Month_5!$D$4:$D$250),0)),"")</f>
        <v/>
      </c>
      <c r="I679" t="str" cm="1">
        <f t="array" ref="I679">IFERROR(INDEX(Month_5!$B$4:$B$250,MATCH(0,COUNTIF($E$600:I678,Month_5!$B$4:$B$250),0)),"")</f>
        <v/>
      </c>
    </row>
    <row r="680" spans="5:9">
      <c r="E680" t="str" cm="1">
        <f t="array" ref="E680">IFERROR(INDEX(Month_5!$D$4:$D$250,MATCH(0,COUNTIF($E$600:E679,Month_5!$D$4:$D$250),0)),"")</f>
        <v/>
      </c>
      <c r="I680" t="str" cm="1">
        <f t="array" ref="I680">IFERROR(INDEX(Month_5!$B$4:$B$250,MATCH(0,COUNTIF($E$600:I679,Month_5!$B$4:$B$250),0)),"")</f>
        <v/>
      </c>
    </row>
    <row r="681" spans="5:9">
      <c r="E681" t="str" cm="1">
        <f t="array" ref="E681">IFERROR(INDEX(Month_5!$D$4:$D$250,MATCH(0,COUNTIF($E$600:E680,Month_5!$D$4:$D$250),0)),"")</f>
        <v/>
      </c>
      <c r="I681" t="str" cm="1">
        <f t="array" ref="I681">IFERROR(INDEX(Month_5!$B$4:$B$250,MATCH(0,COUNTIF($E$600:I680,Month_5!$B$4:$B$250),0)),"")</f>
        <v/>
      </c>
    </row>
    <row r="682" spans="5:9">
      <c r="E682" t="str" cm="1">
        <f t="array" ref="E682">IFERROR(INDEX(Month_5!$D$4:$D$250,MATCH(0,COUNTIF($E$600:E681,Month_5!$D$4:$D$250),0)),"")</f>
        <v/>
      </c>
      <c r="I682" t="str" cm="1">
        <f t="array" ref="I682">IFERROR(INDEX(Month_5!$B$4:$B$250,MATCH(0,COUNTIF($E$600:I681,Month_5!$B$4:$B$250),0)),"")</f>
        <v/>
      </c>
    </row>
    <row r="683" spans="5:9">
      <c r="E683" t="str" cm="1">
        <f t="array" ref="E683">IFERROR(INDEX(Month_5!$D$4:$D$250,MATCH(0,COUNTIF($E$600:E682,Month_5!$D$4:$D$250),0)),"")</f>
        <v/>
      </c>
      <c r="I683" t="str" cm="1">
        <f t="array" ref="I683">IFERROR(INDEX(Month_5!$B$4:$B$250,MATCH(0,COUNTIF($E$600:I682,Month_5!$B$4:$B$250),0)),"")</f>
        <v/>
      </c>
    </row>
    <row r="684" spans="5:9">
      <c r="E684" t="str" cm="1">
        <f t="array" ref="E684">IFERROR(INDEX(Month_5!$D$4:$D$250,MATCH(0,COUNTIF($E$600:E683,Month_5!$D$4:$D$250),0)),"")</f>
        <v/>
      </c>
      <c r="I684" t="str" cm="1">
        <f t="array" ref="I684">IFERROR(INDEX(Month_5!$B$4:$B$250,MATCH(0,COUNTIF($E$600:I683,Month_5!$B$4:$B$250),0)),"")</f>
        <v/>
      </c>
    </row>
    <row r="685" spans="5:9">
      <c r="E685" t="str" cm="1">
        <f t="array" ref="E685">IFERROR(INDEX(Month_5!$D$4:$D$250,MATCH(0,COUNTIF($E$600:E684,Month_5!$D$4:$D$250),0)),"")</f>
        <v/>
      </c>
      <c r="I685" t="str" cm="1">
        <f t="array" ref="I685">IFERROR(INDEX(Month_5!$B$4:$B$250,MATCH(0,COUNTIF($E$600:I684,Month_5!$B$4:$B$250),0)),"")</f>
        <v/>
      </c>
    </row>
    <row r="686" spans="5:9">
      <c r="E686" t="str" cm="1">
        <f t="array" ref="E686">IFERROR(INDEX(Month_5!$D$4:$D$250,MATCH(0,COUNTIF($E$600:E685,Month_5!$D$4:$D$250),0)),"")</f>
        <v/>
      </c>
      <c r="I686" t="str" cm="1">
        <f t="array" ref="I686">IFERROR(INDEX(Month_5!$B$4:$B$250,MATCH(0,COUNTIF($E$600:I685,Month_5!$B$4:$B$250),0)),"")</f>
        <v/>
      </c>
    </row>
    <row r="687" spans="5:9">
      <c r="E687" t="str" cm="1">
        <f t="array" ref="E687">IFERROR(INDEX(Month_5!$D$4:$D$250,MATCH(0,COUNTIF($E$600:E686,Month_5!$D$4:$D$250),0)),"")</f>
        <v/>
      </c>
      <c r="I687" t="str" cm="1">
        <f t="array" ref="I687">IFERROR(INDEX(Month_5!$B$4:$B$250,MATCH(0,COUNTIF($E$600:I686,Month_5!$B$4:$B$250),0)),"")</f>
        <v/>
      </c>
    </row>
    <row r="688" spans="5:9">
      <c r="E688" t="str" cm="1">
        <f t="array" ref="E688">IFERROR(INDEX(Month_5!$D$4:$D$250,MATCH(0,COUNTIF($E$600:E687,Month_5!$D$4:$D$250),0)),"")</f>
        <v/>
      </c>
      <c r="I688" t="str" cm="1">
        <f t="array" ref="I688">IFERROR(INDEX(Month_5!$B$4:$B$250,MATCH(0,COUNTIF($E$600:I687,Month_5!$B$4:$B$250),0)),"")</f>
        <v/>
      </c>
    </row>
    <row r="689" spans="5:9">
      <c r="E689" t="str" cm="1">
        <f t="array" ref="E689">IFERROR(INDEX(Month_5!$D$4:$D$250,MATCH(0,COUNTIF($E$600:E688,Month_5!$D$4:$D$250),0)),"")</f>
        <v/>
      </c>
      <c r="I689" t="str" cm="1">
        <f t="array" ref="I689">IFERROR(INDEX(Month_5!$B$4:$B$250,MATCH(0,COUNTIF($E$600:I688,Month_5!$B$4:$B$250),0)),"")</f>
        <v/>
      </c>
    </row>
    <row r="690" spans="5:9">
      <c r="E690" t="str" cm="1">
        <f t="array" ref="E690">IFERROR(INDEX(Month_5!$D$4:$D$250,MATCH(0,COUNTIF($E$600:E689,Month_5!$D$4:$D$250),0)),"")</f>
        <v/>
      </c>
      <c r="I690" t="str" cm="1">
        <f t="array" ref="I690">IFERROR(INDEX(Month_5!$B$4:$B$250,MATCH(0,COUNTIF($E$600:I689,Month_5!$B$4:$B$250),0)),"")</f>
        <v/>
      </c>
    </row>
    <row r="691" spans="5:9">
      <c r="E691" t="str" cm="1">
        <f t="array" ref="E691">IFERROR(INDEX(Month_5!$D$4:$D$250,MATCH(0,COUNTIF($E$600:E690,Month_5!$D$4:$D$250),0)),"")</f>
        <v/>
      </c>
      <c r="I691" t="str" cm="1">
        <f t="array" ref="I691">IFERROR(INDEX(Month_5!$B$4:$B$250,MATCH(0,COUNTIF($E$600:I690,Month_5!$B$4:$B$250),0)),"")</f>
        <v/>
      </c>
    </row>
    <row r="692" spans="5:9">
      <c r="E692" t="str" cm="1">
        <f t="array" ref="E692">IFERROR(INDEX(Month_5!$D$4:$D$250,MATCH(0,COUNTIF($E$600:E691,Month_5!$D$4:$D$250),0)),"")</f>
        <v/>
      </c>
      <c r="I692" t="str" cm="1">
        <f t="array" ref="I692">IFERROR(INDEX(Month_5!$B$4:$B$250,MATCH(0,COUNTIF($E$600:I691,Month_5!$B$4:$B$250),0)),"")</f>
        <v/>
      </c>
    </row>
    <row r="693" spans="5:9">
      <c r="E693" t="str" cm="1">
        <f t="array" ref="E693">IFERROR(INDEX(Month_5!$D$4:$D$250,MATCH(0,COUNTIF($E$600:E692,Month_5!$D$4:$D$250),0)),"")</f>
        <v/>
      </c>
      <c r="I693" t="str" cm="1">
        <f t="array" ref="I693">IFERROR(INDEX(Month_5!$B$4:$B$250,MATCH(0,COUNTIF($E$600:I692,Month_5!$B$4:$B$250),0)),"")</f>
        <v/>
      </c>
    </row>
    <row r="694" spans="5:9">
      <c r="E694" t="str" cm="1">
        <f t="array" ref="E694">IFERROR(INDEX(Month_5!$D$4:$D$250,MATCH(0,COUNTIF($E$600:E693,Month_5!$D$4:$D$250),0)),"")</f>
        <v/>
      </c>
      <c r="I694" t="str" cm="1">
        <f t="array" ref="I694">IFERROR(INDEX(Month_5!$B$4:$B$250,MATCH(0,COUNTIF($E$600:I693,Month_5!$B$4:$B$250),0)),"")</f>
        <v/>
      </c>
    </row>
    <row r="695" spans="5:9">
      <c r="E695" t="str" cm="1">
        <f t="array" ref="E695">IFERROR(INDEX(Month_5!$D$4:$D$250,MATCH(0,COUNTIF($E$600:E694,Month_5!$D$4:$D$250),0)),"")</f>
        <v/>
      </c>
      <c r="I695" t="str" cm="1">
        <f t="array" ref="I695">IFERROR(INDEX(Month_5!$B$4:$B$250,MATCH(0,COUNTIF($E$600:I694,Month_5!$B$4:$B$250),0)),"")</f>
        <v/>
      </c>
    </row>
    <row r="696" spans="5:9">
      <c r="E696" t="str" cm="1">
        <f t="array" ref="E696">IFERROR(INDEX(Month_5!$D$4:$D$250,MATCH(0,COUNTIF($E$600:E695,Month_5!$D$4:$D$250),0)),"")</f>
        <v/>
      </c>
      <c r="I696" t="str" cm="1">
        <f t="array" ref="I696">IFERROR(INDEX(Month_5!$B$4:$B$250,MATCH(0,COUNTIF($E$600:I695,Month_5!$B$4:$B$250),0)),"")</f>
        <v/>
      </c>
    </row>
    <row r="697" spans="5:9">
      <c r="E697" t="str" cm="1">
        <f t="array" ref="E697">IFERROR(INDEX(Month_5!$D$4:$D$250,MATCH(0,COUNTIF($E$600:E696,Month_5!$D$4:$D$250),0)),"")</f>
        <v/>
      </c>
      <c r="I697" t="str" cm="1">
        <f t="array" ref="I697">IFERROR(INDEX(Month_5!$B$4:$B$250,MATCH(0,COUNTIF($E$600:I696,Month_5!$B$4:$B$250),0)),"")</f>
        <v/>
      </c>
    </row>
    <row r="698" spans="5:9">
      <c r="E698" t="str" cm="1">
        <f t="array" ref="E698">IFERROR(INDEX(Month_5!$D$4:$D$250,MATCH(0,COUNTIF($E$600:E697,Month_5!$D$4:$D$250),0)),"")</f>
        <v/>
      </c>
      <c r="I698" t="str" cm="1">
        <f t="array" ref="I698">IFERROR(INDEX(Month_5!$B$4:$B$250,MATCH(0,COUNTIF($E$600:I697,Month_5!$B$4:$B$250),0)),"")</f>
        <v/>
      </c>
    </row>
    <row r="699" spans="5:9">
      <c r="E699" t="str" cm="1">
        <f t="array" ref="E699">IFERROR(INDEX(Month_5!$D$4:$D$250,MATCH(0,COUNTIF($E$600:E698,Month_5!$D$4:$D$250),0)),"")</f>
        <v/>
      </c>
      <c r="I699" t="str" cm="1">
        <f t="array" ref="I699">IFERROR(INDEX(Month_5!$B$4:$B$250,MATCH(0,COUNTIF($E$600:I698,Month_5!$B$4:$B$250),0)),"")</f>
        <v/>
      </c>
    </row>
    <row r="700" spans="5:9">
      <c r="E700" t="str" cm="1">
        <f t="array" ref="E700">IFERROR(INDEX(Month_5!$D$4:$D$250,MATCH(0,COUNTIF($E$600:E699,Month_5!$D$4:$D$250),0)),"")</f>
        <v/>
      </c>
      <c r="I700" t="str" cm="1">
        <f t="array" ref="I700">IFERROR(INDEX(Month_5!$B$4:$B$250,MATCH(0,COUNTIF($E$600:I699,Month_5!$B$4:$B$250),0)),"")</f>
        <v/>
      </c>
    </row>
    <row r="701" spans="5:9">
      <c r="E701" t="str" cm="1">
        <f t="array" ref="E701">IFERROR(INDEX(Month_5!$D$4:$D$250,MATCH(0,COUNTIF($E$600:E700,Month_5!$D$4:$D$250),0)),"")</f>
        <v/>
      </c>
      <c r="I701" t="str" cm="1">
        <f t="array" ref="I701">IFERROR(INDEX(Month_5!$B$4:$B$250,MATCH(0,COUNTIF($E$600:I700,Month_5!$B$4:$B$250),0)),"")</f>
        <v/>
      </c>
    </row>
    <row r="702" spans="5:9">
      <c r="E702" t="str" cm="1">
        <f t="array" ref="E702">IFERROR(INDEX(Month_5!$D$4:$D$250,MATCH(0,COUNTIF($E$600:E701,Month_5!$D$4:$D$250),0)),"")</f>
        <v/>
      </c>
      <c r="I702" t="str" cm="1">
        <f t="array" ref="I702">IFERROR(INDEX(Month_5!$B$4:$B$250,MATCH(0,COUNTIF($E$600:I701,Month_5!$B$4:$B$250),0)),"")</f>
        <v/>
      </c>
    </row>
    <row r="703" spans="5:9">
      <c r="E703" t="str" cm="1">
        <f t="array" ref="E703">IFERROR(INDEX(Month_5!$D$4:$D$250,MATCH(0,COUNTIF($E$600:E702,Month_5!$D$4:$D$250),0)),"")</f>
        <v/>
      </c>
      <c r="I703" t="str" cm="1">
        <f t="array" ref="I703">IFERROR(INDEX(Month_5!$B$4:$B$250,MATCH(0,COUNTIF($E$600:I702,Month_5!$B$4:$B$250),0)),"")</f>
        <v/>
      </c>
    </row>
    <row r="704" spans="5:9">
      <c r="E704" t="str" cm="1">
        <f t="array" ref="E704">IFERROR(INDEX(Month_5!$D$4:$D$250,MATCH(0,COUNTIF($E$600:E703,Month_5!$D$4:$D$250),0)),"")</f>
        <v/>
      </c>
      <c r="I704" t="str" cm="1">
        <f t="array" ref="I704">IFERROR(INDEX(Month_5!$B$4:$B$250,MATCH(0,COUNTIF($E$600:I703,Month_5!$B$4:$B$250),0)),"")</f>
        <v/>
      </c>
    </row>
    <row r="705" spans="5:9">
      <c r="E705" t="str" cm="1">
        <f t="array" ref="E705">IFERROR(INDEX(Month_5!$D$4:$D$250,MATCH(0,COUNTIF($E$600:E704,Month_5!$D$4:$D$250),0)),"")</f>
        <v/>
      </c>
      <c r="I705" t="str" cm="1">
        <f t="array" ref="I705">IFERROR(INDEX(Month_5!$B$4:$B$250,MATCH(0,COUNTIF($E$600:I704,Month_5!$B$4:$B$250),0)),"")</f>
        <v/>
      </c>
    </row>
    <row r="706" spans="5:9">
      <c r="E706" t="str" cm="1">
        <f t="array" ref="E706">IFERROR(INDEX(Month_5!$D$4:$D$250,MATCH(0,COUNTIF($E$600:E705,Month_5!$D$4:$D$250),0)),"")</f>
        <v/>
      </c>
      <c r="I706" t="str" cm="1">
        <f t="array" ref="I706">IFERROR(INDEX(Month_5!$B$4:$B$250,MATCH(0,COUNTIF($E$600:I705,Month_5!$B$4:$B$250),0)),"")</f>
        <v/>
      </c>
    </row>
    <row r="707" spans="5:9">
      <c r="E707" t="str" cm="1">
        <f t="array" ref="E707">IFERROR(INDEX(Month_5!$D$4:$D$250,MATCH(0,COUNTIF($E$600:E706,Month_5!$D$4:$D$250),0)),"")</f>
        <v/>
      </c>
      <c r="I707" t="str" cm="1">
        <f t="array" ref="I707">IFERROR(INDEX(Month_5!$B$4:$B$250,MATCH(0,COUNTIF($E$600:I706,Month_5!$B$4:$B$250),0)),"")</f>
        <v/>
      </c>
    </row>
    <row r="708" spans="5:9">
      <c r="E708" t="str" cm="1">
        <f t="array" ref="E708">IFERROR(INDEX(Month_5!$D$4:$D$250,MATCH(0,COUNTIF($E$600:E707,Month_5!$D$4:$D$250),0)),"")</f>
        <v/>
      </c>
      <c r="I708" t="str" cm="1">
        <f t="array" ref="I708">IFERROR(INDEX(Month_5!$B$4:$B$250,MATCH(0,COUNTIF($E$600:I707,Month_5!$B$4:$B$250),0)),"")</f>
        <v/>
      </c>
    </row>
    <row r="709" spans="5:9">
      <c r="E709" t="str" cm="1">
        <f t="array" ref="E709">IFERROR(INDEX(Month_5!$D$4:$D$250,MATCH(0,COUNTIF($E$600:E708,Month_5!$D$4:$D$250),0)),"")</f>
        <v/>
      </c>
      <c r="I709" t="str" cm="1">
        <f t="array" ref="I709">IFERROR(INDEX(Month_5!$B$4:$B$250,MATCH(0,COUNTIF($E$600:I708,Month_5!$B$4:$B$250),0)),"")</f>
        <v/>
      </c>
    </row>
    <row r="710" spans="5:9">
      <c r="E710" t="str" cm="1">
        <f t="array" ref="E710">IFERROR(INDEX(Month_5!$D$4:$D$250,MATCH(0,COUNTIF($E$600:E709,Month_5!$D$4:$D$250),0)),"")</f>
        <v/>
      </c>
      <c r="I710" t="str" cm="1">
        <f t="array" ref="I710">IFERROR(INDEX(Month_5!$B$4:$B$250,MATCH(0,COUNTIF($E$600:I709,Month_5!$B$4:$B$250),0)),"")</f>
        <v/>
      </c>
    </row>
    <row r="711" spans="5:9">
      <c r="E711" t="str" cm="1">
        <f t="array" ref="E711">IFERROR(INDEX(Month_5!$D$4:$D$250,MATCH(0,COUNTIF($E$600:E710,Month_5!$D$4:$D$250),0)),"")</f>
        <v/>
      </c>
      <c r="I711" t="str" cm="1">
        <f t="array" ref="I711">IFERROR(INDEX(Month_5!$B$4:$B$250,MATCH(0,COUNTIF($E$600:I710,Month_5!$B$4:$B$250),0)),"")</f>
        <v/>
      </c>
    </row>
    <row r="712" spans="5:9">
      <c r="E712" t="str" cm="1">
        <f t="array" ref="E712">IFERROR(INDEX(Month_5!$D$4:$D$250,MATCH(0,COUNTIF($E$600:E711,Month_5!$D$4:$D$250),0)),"")</f>
        <v/>
      </c>
      <c r="I712" t="str" cm="1">
        <f t="array" ref="I712">IFERROR(INDEX(Month_5!$B$4:$B$250,MATCH(0,COUNTIF($E$600:I711,Month_5!$B$4:$B$250),0)),"")</f>
        <v/>
      </c>
    </row>
    <row r="713" spans="5:9">
      <c r="E713" t="str" cm="1">
        <f t="array" ref="E713">IFERROR(INDEX(Month_5!$D$4:$D$250,MATCH(0,COUNTIF($E$600:E712,Month_5!$D$4:$D$250),0)),"")</f>
        <v/>
      </c>
      <c r="I713" t="str" cm="1">
        <f t="array" ref="I713">IFERROR(INDEX(Month_5!$B$4:$B$250,MATCH(0,COUNTIF($E$600:I712,Month_5!$B$4:$B$250),0)),"")</f>
        <v/>
      </c>
    </row>
    <row r="714" spans="5:9">
      <c r="E714" t="str" cm="1">
        <f t="array" ref="E714">IFERROR(INDEX(Month_5!$D$4:$D$250,MATCH(0,COUNTIF($E$600:E713,Month_5!$D$4:$D$250),0)),"")</f>
        <v/>
      </c>
      <c r="I714" t="str" cm="1">
        <f t="array" ref="I714">IFERROR(INDEX(Month_5!$B$4:$B$250,MATCH(0,COUNTIF($E$600:I713,Month_5!$B$4:$B$250),0)),"")</f>
        <v/>
      </c>
    </row>
    <row r="715" spans="5:9">
      <c r="E715" t="str" cm="1">
        <f t="array" ref="E715">IFERROR(INDEX(Month_5!$D$4:$D$250,MATCH(0,COUNTIF($E$600:E714,Month_5!$D$4:$D$250),0)),"")</f>
        <v/>
      </c>
      <c r="I715" t="str" cm="1">
        <f t="array" ref="I715">IFERROR(INDEX(Month_5!$B$4:$B$250,MATCH(0,COUNTIF($E$600:I714,Month_5!$B$4:$B$250),0)),"")</f>
        <v/>
      </c>
    </row>
    <row r="716" spans="5:9">
      <c r="E716" t="str" cm="1">
        <f t="array" ref="E716">IFERROR(INDEX(Month_5!$D$4:$D$250,MATCH(0,COUNTIF($E$600:E715,Month_5!$D$4:$D$250),0)),"")</f>
        <v/>
      </c>
      <c r="I716" t="str" cm="1">
        <f t="array" ref="I716">IFERROR(INDEX(Month_5!$B$4:$B$250,MATCH(0,COUNTIF($E$600:I715,Month_5!$B$4:$B$250),0)),"")</f>
        <v/>
      </c>
    </row>
    <row r="717" spans="5:9">
      <c r="E717" t="str" cm="1">
        <f t="array" ref="E717">IFERROR(INDEX(Month_5!$D$4:$D$250,MATCH(0,COUNTIF($E$600:E716,Month_5!$D$4:$D$250),0)),"")</f>
        <v/>
      </c>
      <c r="I717" t="str" cm="1">
        <f t="array" ref="I717">IFERROR(INDEX(Month_5!$B$4:$B$250,MATCH(0,COUNTIF($E$600:I716,Month_5!$B$4:$B$250),0)),"")</f>
        <v/>
      </c>
    </row>
    <row r="718" spans="5:9">
      <c r="E718" t="str" cm="1">
        <f t="array" ref="E718">IFERROR(INDEX(Month_5!$D$4:$D$250,MATCH(0,COUNTIF($E$600:E717,Month_5!$D$4:$D$250),0)),"")</f>
        <v/>
      </c>
      <c r="I718" t="str" cm="1">
        <f t="array" ref="I718">IFERROR(INDEX(Month_5!$B$4:$B$250,MATCH(0,COUNTIF($E$600:I717,Month_5!$B$4:$B$250),0)),"")</f>
        <v/>
      </c>
    </row>
    <row r="719" spans="5:9">
      <c r="E719" t="str" cm="1">
        <f t="array" ref="E719">IFERROR(INDEX(Month_5!$D$4:$D$250,MATCH(0,COUNTIF($E$600:E718,Month_5!$D$4:$D$250),0)),"")</f>
        <v/>
      </c>
      <c r="I719" t="str" cm="1">
        <f t="array" ref="I719">IFERROR(INDEX(Month_5!$B$4:$B$250,MATCH(0,COUNTIF($E$600:I718,Month_5!$B$4:$B$250),0)),"")</f>
        <v/>
      </c>
    </row>
    <row r="720" spans="5:9">
      <c r="E720" t="str" cm="1">
        <f t="array" ref="E720">IFERROR(INDEX(Month_5!$D$4:$D$250,MATCH(0,COUNTIF($E$600:E719,Month_5!$D$4:$D$250),0)),"")</f>
        <v/>
      </c>
      <c r="I720" t="str" cm="1">
        <f t="array" ref="I720">IFERROR(INDEX(Month_5!$B$4:$B$250,MATCH(0,COUNTIF($E$600:I719,Month_5!$B$4:$B$250),0)),"")</f>
        <v/>
      </c>
    </row>
    <row r="721" spans="5:9">
      <c r="E721" t="str" cm="1">
        <f t="array" ref="E721">IFERROR(INDEX(Month_5!$D$4:$D$250,MATCH(0,COUNTIF($E$600:E720,Month_5!$D$4:$D$250),0)),"")</f>
        <v/>
      </c>
      <c r="I721" t="str" cm="1">
        <f t="array" ref="I721">IFERROR(INDEX(Month_5!$B$4:$B$250,MATCH(0,COUNTIF($E$600:I720,Month_5!$B$4:$B$250),0)),"")</f>
        <v/>
      </c>
    </row>
    <row r="722" spans="5:9">
      <c r="E722" t="str" cm="1">
        <f t="array" ref="E722">IFERROR(INDEX(Month_5!$D$4:$D$250,MATCH(0,COUNTIF($E$600:E721,Month_5!$D$4:$D$250),0)),"")</f>
        <v/>
      </c>
      <c r="I722" t="str" cm="1">
        <f t="array" ref="I722">IFERROR(INDEX(Month_5!$B$4:$B$250,MATCH(0,COUNTIF($E$600:I721,Month_5!$B$4:$B$250),0)),"")</f>
        <v/>
      </c>
    </row>
    <row r="723" spans="5:9">
      <c r="E723" t="str" cm="1">
        <f t="array" ref="E723">IFERROR(INDEX(Month_5!$D$4:$D$250,MATCH(0,COUNTIF($E$600:E722,Month_5!$D$4:$D$250),0)),"")</f>
        <v/>
      </c>
      <c r="I723" t="str" cm="1">
        <f t="array" ref="I723">IFERROR(INDEX(Month_5!$B$4:$B$250,MATCH(0,COUNTIF($E$600:I722,Month_5!$B$4:$B$250),0)),"")</f>
        <v/>
      </c>
    </row>
    <row r="724" spans="5:9">
      <c r="E724" t="str" cm="1">
        <f t="array" ref="E724">IFERROR(INDEX(Month_5!$D$4:$D$250,MATCH(0,COUNTIF($E$600:E723,Month_5!$D$4:$D$250),0)),"")</f>
        <v/>
      </c>
      <c r="I724" t="str" cm="1">
        <f t="array" ref="I724">IFERROR(INDEX(Month_5!$B$4:$B$250,MATCH(0,COUNTIF($E$600:I723,Month_5!$B$4:$B$250),0)),"")</f>
        <v/>
      </c>
    </row>
    <row r="725" spans="5:9">
      <c r="E725" t="str" cm="1">
        <f t="array" ref="E725">IFERROR(INDEX(Month_5!$D$4:$D$250,MATCH(0,COUNTIF($E$600:E724,Month_5!$D$4:$D$250),0)),"")</f>
        <v/>
      </c>
      <c r="I725" t="str" cm="1">
        <f t="array" ref="I725">IFERROR(INDEX(Month_5!$B$4:$B$250,MATCH(0,COUNTIF($E$600:I724,Month_5!$B$4:$B$250),0)),"")</f>
        <v/>
      </c>
    </row>
    <row r="726" spans="5:9">
      <c r="E726" t="str" cm="1">
        <f t="array" ref="E726">IFERROR(INDEX(Month_5!$D$4:$D$250,MATCH(0,COUNTIF($E$600:E725,Month_5!$D$4:$D$250),0)),"")</f>
        <v/>
      </c>
      <c r="I726" t="str" cm="1">
        <f t="array" ref="I726">IFERROR(INDEX(Month_5!$B$4:$B$250,MATCH(0,COUNTIF($E$600:I725,Month_5!$B$4:$B$250),0)),"")</f>
        <v/>
      </c>
    </row>
    <row r="727" spans="5:9">
      <c r="E727" t="str" cm="1">
        <f t="array" ref="E727">IFERROR(INDEX(Month_5!$D$4:$D$250,MATCH(0,COUNTIF($E$600:E726,Month_5!$D$4:$D$250),0)),"")</f>
        <v/>
      </c>
      <c r="I727" t="str" cm="1">
        <f t="array" ref="I727">IFERROR(INDEX(Month_5!$B$4:$B$250,MATCH(0,COUNTIF($E$600:I726,Month_5!$B$4:$B$250),0)),"")</f>
        <v/>
      </c>
    </row>
    <row r="728" spans="5:9">
      <c r="E728" t="str" cm="1">
        <f t="array" ref="E728">IFERROR(INDEX(Month_5!$D$4:$D$250,MATCH(0,COUNTIF($E$600:E727,Month_5!$D$4:$D$250),0)),"")</f>
        <v/>
      </c>
      <c r="I728" t="str" cm="1">
        <f t="array" ref="I728">IFERROR(INDEX(Month_5!$B$4:$B$250,MATCH(0,COUNTIF($E$600:I727,Month_5!$B$4:$B$250),0)),"")</f>
        <v/>
      </c>
    </row>
    <row r="729" spans="5:9">
      <c r="E729" t="str" cm="1">
        <f t="array" ref="E729">IFERROR(INDEX(Month_5!$D$4:$D$250,MATCH(0,COUNTIF($E$600:E728,Month_5!$D$4:$D$250),0)),"")</f>
        <v/>
      </c>
      <c r="I729" t="str" cm="1">
        <f t="array" ref="I729">IFERROR(INDEX(Month_5!$B$4:$B$250,MATCH(0,COUNTIF($E$600:I728,Month_5!$B$4:$B$250),0)),"")</f>
        <v/>
      </c>
    </row>
    <row r="730" spans="5:9">
      <c r="E730" t="str" cm="1">
        <f t="array" ref="E730">IFERROR(INDEX(Month_5!$D$4:$D$250,MATCH(0,COUNTIF($E$600:E729,Month_5!$D$4:$D$250),0)),"")</f>
        <v/>
      </c>
      <c r="I730" t="str" cm="1">
        <f t="array" ref="I730">IFERROR(INDEX(Month_5!$B$4:$B$250,MATCH(0,COUNTIF($E$600:I729,Month_5!$B$4:$B$250),0)),"")</f>
        <v/>
      </c>
    </row>
    <row r="731" spans="5:9">
      <c r="E731" t="str" cm="1">
        <f t="array" ref="E731">IFERROR(INDEX(Month_5!$D$4:$D$250,MATCH(0,COUNTIF($E$600:E730,Month_5!$D$4:$D$250),0)),"")</f>
        <v/>
      </c>
      <c r="I731" t="str" cm="1">
        <f t="array" ref="I731">IFERROR(INDEX(Month_5!$B$4:$B$250,MATCH(0,COUNTIF($E$600:I730,Month_5!$B$4:$B$250),0)),"")</f>
        <v/>
      </c>
    </row>
    <row r="732" spans="5:9">
      <c r="E732" t="str" cm="1">
        <f t="array" ref="E732">IFERROR(INDEX(Month_5!$D$4:$D$250,MATCH(0,COUNTIF($E$600:E731,Month_5!$D$4:$D$250),0)),"")</f>
        <v/>
      </c>
      <c r="I732" t="str" cm="1">
        <f t="array" ref="I732">IFERROR(INDEX(Month_5!$B$4:$B$250,MATCH(0,COUNTIF($E$600:I731,Month_5!$B$4:$B$250),0)),"")</f>
        <v/>
      </c>
    </row>
    <row r="733" spans="5:9">
      <c r="E733" t="str" cm="1">
        <f t="array" ref="E733">IFERROR(INDEX(Month_5!$D$4:$D$250,MATCH(0,COUNTIF($E$600:E732,Month_5!$D$4:$D$250),0)),"")</f>
        <v/>
      </c>
      <c r="I733" t="str" cm="1">
        <f t="array" ref="I733">IFERROR(INDEX(Month_5!$B$4:$B$250,MATCH(0,COUNTIF($E$600:I732,Month_5!$B$4:$B$250),0)),"")</f>
        <v/>
      </c>
    </row>
    <row r="734" spans="5:9">
      <c r="E734" t="str" cm="1">
        <f t="array" ref="E734">IFERROR(INDEX(Month_5!$D$4:$D$250,MATCH(0,COUNTIF($E$600:E733,Month_5!$D$4:$D$250),0)),"")</f>
        <v/>
      </c>
      <c r="I734" t="str" cm="1">
        <f t="array" ref="I734">IFERROR(INDEX(Month_5!$B$4:$B$250,MATCH(0,COUNTIF($E$600:I733,Month_5!$B$4:$B$250),0)),"")</f>
        <v/>
      </c>
    </row>
    <row r="735" spans="5:9">
      <c r="E735" t="str" cm="1">
        <f t="array" ref="E735">IFERROR(INDEX(Month_5!$D$4:$D$250,MATCH(0,COUNTIF($E$600:E734,Month_5!$D$4:$D$250),0)),"")</f>
        <v/>
      </c>
      <c r="I735" t="str" cm="1">
        <f t="array" ref="I735">IFERROR(INDEX(Month_5!$B$4:$B$250,MATCH(0,COUNTIF($E$600:I734,Month_5!$B$4:$B$250),0)),"")</f>
        <v/>
      </c>
    </row>
    <row r="736" spans="5:9">
      <c r="E736" t="str" cm="1">
        <f t="array" ref="E736">IFERROR(INDEX(Month_5!$D$4:$D$250,MATCH(0,COUNTIF($E$600:E735,Month_5!$D$4:$D$250),0)),"")</f>
        <v/>
      </c>
      <c r="I736" t="str" cm="1">
        <f t="array" ref="I736">IFERROR(INDEX(Month_5!$B$4:$B$250,MATCH(0,COUNTIF($E$600:I735,Month_5!$B$4:$B$250),0)),"")</f>
        <v/>
      </c>
    </row>
    <row r="737" spans="5:9">
      <c r="E737" t="str" cm="1">
        <f t="array" ref="E737">IFERROR(INDEX(Month_5!$D$4:$D$250,MATCH(0,COUNTIF($E$600:E736,Month_5!$D$4:$D$250),0)),"")</f>
        <v/>
      </c>
      <c r="I737" t="str" cm="1">
        <f t="array" ref="I737">IFERROR(INDEX(Month_5!$B$4:$B$250,MATCH(0,COUNTIF($E$600:I736,Month_5!$B$4:$B$250),0)),"")</f>
        <v/>
      </c>
    </row>
    <row r="738" spans="5:9">
      <c r="E738" t="str" cm="1">
        <f t="array" ref="E738">IFERROR(INDEX(Month_5!$D$4:$D$250,MATCH(0,COUNTIF($E$600:E737,Month_5!$D$4:$D$250),0)),"")</f>
        <v/>
      </c>
      <c r="I738" t="str" cm="1">
        <f t="array" ref="I738">IFERROR(INDEX(Month_5!$B$4:$B$250,MATCH(0,COUNTIF($E$600:I737,Month_5!$B$4:$B$250),0)),"")</f>
        <v/>
      </c>
    </row>
    <row r="739" spans="5:9">
      <c r="E739" t="str" cm="1">
        <f t="array" ref="E739">IFERROR(INDEX(Month_5!$D$4:$D$250,MATCH(0,COUNTIF($E$600:E738,Month_5!$D$4:$D$250),0)),"")</f>
        <v/>
      </c>
      <c r="I739" t="str" cm="1">
        <f t="array" ref="I739">IFERROR(INDEX(Month_5!$B$4:$B$250,MATCH(0,COUNTIF($E$600:I738,Month_5!$B$4:$B$250),0)),"")</f>
        <v/>
      </c>
    </row>
    <row r="740" spans="5:9">
      <c r="E740" t="str" cm="1">
        <f t="array" ref="E740">IFERROR(INDEX(Month_5!$D$4:$D$250,MATCH(0,COUNTIF($E$600:E739,Month_5!$D$4:$D$250),0)),"")</f>
        <v/>
      </c>
      <c r="I740" t="str" cm="1">
        <f t="array" ref="I740">IFERROR(INDEX(Month_5!$B$4:$B$250,MATCH(0,COUNTIF($E$600:I739,Month_5!$B$4:$B$250),0)),"")</f>
        <v/>
      </c>
    </row>
    <row r="741" spans="5:9">
      <c r="E741" t="str" cm="1">
        <f t="array" ref="E741">IFERROR(INDEX(Month_5!$D$4:$D$250,MATCH(0,COUNTIF($E$600:E740,Month_5!$D$4:$D$250),0)),"")</f>
        <v/>
      </c>
      <c r="I741" t="str" cm="1">
        <f t="array" ref="I741">IFERROR(INDEX(Month_5!$B$4:$B$250,MATCH(0,COUNTIF($E$600:I740,Month_5!$B$4:$B$250),0)),"")</f>
        <v/>
      </c>
    </row>
    <row r="742" spans="5:9">
      <c r="E742" t="str" cm="1">
        <f t="array" ref="E742">IFERROR(INDEX(Month_5!$D$4:$D$250,MATCH(0,COUNTIF($E$600:E741,Month_5!$D$4:$D$250),0)),"")</f>
        <v/>
      </c>
      <c r="I742" t="str" cm="1">
        <f t="array" ref="I742">IFERROR(INDEX(Month_5!$B$4:$B$250,MATCH(0,COUNTIF($E$600:I741,Month_5!$B$4:$B$250),0)),"")</f>
        <v/>
      </c>
    </row>
    <row r="743" spans="5:9">
      <c r="E743" t="str" cm="1">
        <f t="array" ref="E743">IFERROR(INDEX(Month_5!$D$4:$D$250,MATCH(0,COUNTIF($E$600:E742,Month_5!$D$4:$D$250),0)),"")</f>
        <v/>
      </c>
      <c r="I743" t="str" cm="1">
        <f t="array" ref="I743">IFERROR(INDEX(Month_5!$B$4:$B$250,MATCH(0,COUNTIF($E$600:I742,Month_5!$B$4:$B$250),0)),"")</f>
        <v/>
      </c>
    </row>
    <row r="744" spans="5:9">
      <c r="E744" t="str" cm="1">
        <f t="array" ref="E744">IFERROR(INDEX(Month_5!$D$4:$D$250,MATCH(0,COUNTIF($E$600:E743,Month_5!$D$4:$D$250),0)),"")</f>
        <v/>
      </c>
      <c r="I744" t="str" cm="1">
        <f t="array" ref="I744">IFERROR(INDEX(Month_5!$B$4:$B$250,MATCH(0,COUNTIF($E$600:I743,Month_5!$B$4:$B$250),0)),"")</f>
        <v/>
      </c>
    </row>
    <row r="745" spans="5:9">
      <c r="E745" t="str" cm="1">
        <f t="array" ref="E745">IFERROR(INDEX(Month_5!$D$4:$D$250,MATCH(0,COUNTIF($E$600:E744,Month_5!$D$4:$D$250),0)),"")</f>
        <v/>
      </c>
      <c r="I745" t="str" cm="1">
        <f t="array" ref="I745">IFERROR(INDEX(Month_5!$B$4:$B$250,MATCH(0,COUNTIF($E$600:I744,Month_5!$B$4:$B$250),0)),"")</f>
        <v/>
      </c>
    </row>
    <row r="746" spans="5:9">
      <c r="E746" t="str" cm="1">
        <f t="array" ref="E746">IFERROR(INDEX(Month_5!$D$4:$D$250,MATCH(0,COUNTIF($E$600:E745,Month_5!$D$4:$D$250),0)),"")</f>
        <v/>
      </c>
      <c r="I746" t="str" cm="1">
        <f t="array" ref="I746">IFERROR(INDEX(Month_5!$B$4:$B$250,MATCH(0,COUNTIF($E$600:I745,Month_5!$B$4:$B$250),0)),"")</f>
        <v/>
      </c>
    </row>
    <row r="747" spans="5:9">
      <c r="E747" t="str" cm="1">
        <f t="array" ref="E747">IFERROR(INDEX(Month_5!$D$4:$D$250,MATCH(0,COUNTIF($E$600:E746,Month_5!$D$4:$D$250),0)),"")</f>
        <v/>
      </c>
      <c r="I747" t="str" cm="1">
        <f t="array" ref="I747">IFERROR(INDEX(Month_5!$B$4:$B$250,MATCH(0,COUNTIF($E$600:I746,Month_5!$B$4:$B$250),0)),"")</f>
        <v/>
      </c>
    </row>
    <row r="748" spans="5:9">
      <c r="E748" t="str" cm="1">
        <f t="array" ref="E748">IFERROR(INDEX(Month_5!$D$4:$D$250,MATCH(0,COUNTIF($E$600:E747,Month_5!$D$4:$D$250),0)),"")</f>
        <v/>
      </c>
      <c r="I748" t="str" cm="1">
        <f t="array" ref="I748">IFERROR(INDEX(Month_5!$B$4:$B$250,MATCH(0,COUNTIF($E$600:I747,Month_5!$B$4:$B$250),0)),"")</f>
        <v/>
      </c>
    </row>
    <row r="749" spans="5:9">
      <c r="E749" t="str" cm="1">
        <f t="array" ref="E749">IFERROR(INDEX(Month_5!$D$4:$D$250,MATCH(0,COUNTIF($E$600:E748,Month_5!$D$4:$D$250),0)),"")</f>
        <v/>
      </c>
      <c r="I749" t="str" cm="1">
        <f t="array" ref="I749">IFERROR(INDEX(Month_5!$B$4:$B$250,MATCH(0,COUNTIF($E$600:I748,Month_5!$B$4:$B$250),0)),"")</f>
        <v/>
      </c>
    </row>
    <row r="750" spans="5:9">
      <c r="E750" t="str" cm="1">
        <f t="array" ref="E750">IFERROR(INDEX(Month_5!$D$4:$D$250,MATCH(0,COUNTIF($E$600:E749,Month_5!$D$4:$D$250),0)),"")</f>
        <v/>
      </c>
      <c r="I750" t="str" cm="1">
        <f t="array" ref="I750">IFERROR(INDEX(Month_5!$B$4:$B$250,MATCH(0,COUNTIF($E$600:I749,Month_5!$B$4:$B$250),0)),"")</f>
        <v/>
      </c>
    </row>
    <row r="751" spans="5:9">
      <c r="E751" cm="1">
        <f t="array" ref="E751">IFERROR(INDEX(Month_6!$D$4:$D$250,MATCH(0,COUNTIF($E$750:E750,Month_6!$D$4:$D$250),0)),"")</f>
        <v>0</v>
      </c>
      <c r="I751" cm="1">
        <f t="array" ref="I751">IFERROR(INDEX(Month_6!$B$4:$B$250,MATCH(0,COUNTIF($E$750:I750,Month_6!$B$4:$B$250),0)),"")</f>
        <v>0</v>
      </c>
    </row>
    <row r="752" spans="5:9">
      <c r="E752" t="str" cm="1">
        <f t="array" ref="E752">IFERROR(INDEX(Month_6!$D$4:$D$250,MATCH(0,COUNTIF($E$750:E751,Month_6!$D$4:$D$250),0)),"")</f>
        <v/>
      </c>
      <c r="I752" t="str" cm="1">
        <f t="array" ref="I752">IFERROR(INDEX(Month_6!$B$4:$B$250,MATCH(0,COUNTIF($E$750:I751,Month_6!$B$4:$B$250),0)),"")</f>
        <v/>
      </c>
    </row>
    <row r="753" spans="5:9">
      <c r="E753" t="str" cm="1">
        <f t="array" ref="E753">IFERROR(INDEX(Month_6!$D$4:$D$250,MATCH(0,COUNTIF($E$750:E752,Month_6!$D$4:$D$250),0)),"")</f>
        <v/>
      </c>
      <c r="I753" t="str" cm="1">
        <f t="array" ref="I753">IFERROR(INDEX(Month_6!$B$4:$B$250,MATCH(0,COUNTIF($E$750:I752,Month_6!$B$4:$B$250),0)),"")</f>
        <v/>
      </c>
    </row>
    <row r="754" spans="5:9">
      <c r="E754" t="str" cm="1">
        <f t="array" ref="E754">IFERROR(INDEX(Month_6!$D$4:$D$250,MATCH(0,COUNTIF($E$750:E753,Month_6!$D$4:$D$250),0)),"")</f>
        <v/>
      </c>
      <c r="I754" t="str" cm="1">
        <f t="array" ref="I754">IFERROR(INDEX(Month_6!$B$4:$B$250,MATCH(0,COUNTIF($E$750:I753,Month_6!$B$4:$B$250),0)),"")</f>
        <v/>
      </c>
    </row>
    <row r="755" spans="5:9">
      <c r="E755" t="str" cm="1">
        <f t="array" ref="E755">IFERROR(INDEX(Month_6!$D$4:$D$250,MATCH(0,COUNTIF($E$750:E754,Month_6!$D$4:$D$250),0)),"")</f>
        <v/>
      </c>
      <c r="I755" t="str" cm="1">
        <f t="array" ref="I755">IFERROR(INDEX(Month_6!$B$4:$B$250,MATCH(0,COUNTIF($E$750:I754,Month_6!$B$4:$B$250),0)),"")</f>
        <v/>
      </c>
    </row>
    <row r="756" spans="5:9">
      <c r="E756" t="str" cm="1">
        <f t="array" ref="E756">IFERROR(INDEX(Month_6!$D$4:$D$250,MATCH(0,COUNTIF($E$750:E755,Month_6!$D$4:$D$250),0)),"")</f>
        <v/>
      </c>
      <c r="I756" t="str" cm="1">
        <f t="array" ref="I756">IFERROR(INDEX(Month_6!$B$4:$B$250,MATCH(0,COUNTIF($E$750:I755,Month_6!$B$4:$B$250),0)),"")</f>
        <v/>
      </c>
    </row>
    <row r="757" spans="5:9">
      <c r="E757" t="str" cm="1">
        <f t="array" ref="E757">IFERROR(INDEX(Month_6!$D$4:$D$250,MATCH(0,COUNTIF($E$750:E756,Month_6!$D$4:$D$250),0)),"")</f>
        <v/>
      </c>
      <c r="I757" t="str" cm="1">
        <f t="array" ref="I757">IFERROR(INDEX(Month_6!$B$4:$B$250,MATCH(0,COUNTIF($E$750:I756,Month_6!$B$4:$B$250),0)),"")</f>
        <v/>
      </c>
    </row>
    <row r="758" spans="5:9">
      <c r="E758" t="str" cm="1">
        <f t="array" ref="E758">IFERROR(INDEX(Month_6!$D$4:$D$250,MATCH(0,COUNTIF($E$750:E757,Month_6!$D$4:$D$250),0)),"")</f>
        <v/>
      </c>
      <c r="I758" t="str" cm="1">
        <f t="array" ref="I758">IFERROR(INDEX(Month_6!$B$4:$B$250,MATCH(0,COUNTIF($E$750:I757,Month_6!$B$4:$B$250),0)),"")</f>
        <v/>
      </c>
    </row>
    <row r="759" spans="5:9">
      <c r="E759" t="str" cm="1">
        <f t="array" ref="E759">IFERROR(INDEX(Month_6!$D$4:$D$250,MATCH(0,COUNTIF($E$750:E758,Month_6!$D$4:$D$250),0)),"")</f>
        <v/>
      </c>
      <c r="I759" t="str" cm="1">
        <f t="array" ref="I759">IFERROR(INDEX(Month_6!$B$4:$B$250,MATCH(0,COUNTIF($E$750:I758,Month_6!$B$4:$B$250),0)),"")</f>
        <v/>
      </c>
    </row>
    <row r="760" spans="5:9">
      <c r="E760" t="str" cm="1">
        <f t="array" ref="E760">IFERROR(INDEX(Month_6!$D$4:$D$250,MATCH(0,COUNTIF($E$750:E759,Month_6!$D$4:$D$250),0)),"")</f>
        <v/>
      </c>
      <c r="I760" t="str" cm="1">
        <f t="array" ref="I760">IFERROR(INDEX(Month_6!$B$4:$B$250,MATCH(0,COUNTIF($E$750:I759,Month_6!$B$4:$B$250),0)),"")</f>
        <v/>
      </c>
    </row>
    <row r="761" spans="5:9">
      <c r="E761" t="str" cm="1">
        <f t="array" ref="E761">IFERROR(INDEX(Month_6!$D$4:$D$250,MATCH(0,COUNTIF($E$750:E760,Month_6!$D$4:$D$250),0)),"")</f>
        <v/>
      </c>
      <c r="I761" t="str" cm="1">
        <f t="array" ref="I761">IFERROR(INDEX(Month_6!$B$4:$B$250,MATCH(0,COUNTIF($E$750:I760,Month_6!$B$4:$B$250),0)),"")</f>
        <v/>
      </c>
    </row>
    <row r="762" spans="5:9">
      <c r="E762" t="str" cm="1">
        <f t="array" ref="E762">IFERROR(INDEX(Month_6!$D$4:$D$250,MATCH(0,COUNTIF($E$750:E761,Month_6!$D$4:$D$250),0)),"")</f>
        <v/>
      </c>
      <c r="I762" t="str" cm="1">
        <f t="array" ref="I762">IFERROR(INDEX(Month_6!$B$4:$B$250,MATCH(0,COUNTIF($E$750:I761,Month_6!$B$4:$B$250),0)),"")</f>
        <v/>
      </c>
    </row>
    <row r="763" spans="5:9">
      <c r="E763" t="str" cm="1">
        <f t="array" ref="E763">IFERROR(INDEX(Month_6!$D$4:$D$250,MATCH(0,COUNTIF($E$750:E762,Month_6!$D$4:$D$250),0)),"")</f>
        <v/>
      </c>
      <c r="I763" t="str" cm="1">
        <f t="array" ref="I763">IFERROR(INDEX(Month_6!$B$4:$B$250,MATCH(0,COUNTIF($E$750:I762,Month_6!$B$4:$B$250),0)),"")</f>
        <v/>
      </c>
    </row>
    <row r="764" spans="5:9">
      <c r="E764" t="str" cm="1">
        <f t="array" ref="E764">IFERROR(INDEX(Month_6!$D$4:$D$250,MATCH(0,COUNTIF($E$750:E763,Month_6!$D$4:$D$250),0)),"")</f>
        <v/>
      </c>
      <c r="I764" t="str" cm="1">
        <f t="array" ref="I764">IFERROR(INDEX(Month_6!$B$4:$B$250,MATCH(0,COUNTIF($E$750:I763,Month_6!$B$4:$B$250),0)),"")</f>
        <v/>
      </c>
    </row>
    <row r="765" spans="5:9">
      <c r="E765" t="str" cm="1">
        <f t="array" ref="E765">IFERROR(INDEX(Month_6!$D$4:$D$250,MATCH(0,COUNTIF($E$750:E764,Month_6!$D$4:$D$250),0)),"")</f>
        <v/>
      </c>
      <c r="I765" t="str" cm="1">
        <f t="array" ref="I765">IFERROR(INDEX(Month_6!$B$4:$B$250,MATCH(0,COUNTIF($E$750:I764,Month_6!$B$4:$B$250),0)),"")</f>
        <v/>
      </c>
    </row>
    <row r="766" spans="5:9">
      <c r="E766" t="str" cm="1">
        <f t="array" ref="E766">IFERROR(INDEX(Month_6!$D$4:$D$250,MATCH(0,COUNTIF($E$750:E765,Month_6!$D$4:$D$250),0)),"")</f>
        <v/>
      </c>
      <c r="I766" t="str" cm="1">
        <f t="array" ref="I766">IFERROR(INDEX(Month_6!$B$4:$B$250,MATCH(0,COUNTIF($E$750:I765,Month_6!$B$4:$B$250),0)),"")</f>
        <v/>
      </c>
    </row>
    <row r="767" spans="5:9">
      <c r="E767" t="str" cm="1">
        <f t="array" ref="E767">IFERROR(INDEX(Month_6!$D$4:$D$250,MATCH(0,COUNTIF($E$750:E766,Month_6!$D$4:$D$250),0)),"")</f>
        <v/>
      </c>
      <c r="I767" t="str" cm="1">
        <f t="array" ref="I767">IFERROR(INDEX(Month_6!$B$4:$B$250,MATCH(0,COUNTIF($E$750:I766,Month_6!$B$4:$B$250),0)),"")</f>
        <v/>
      </c>
    </row>
    <row r="768" spans="5:9">
      <c r="E768" t="str" cm="1">
        <f t="array" ref="E768">IFERROR(INDEX(Month_6!$D$4:$D$250,MATCH(0,COUNTIF($E$750:E767,Month_6!$D$4:$D$250),0)),"")</f>
        <v/>
      </c>
      <c r="I768" t="str" cm="1">
        <f t="array" ref="I768">IFERROR(INDEX(Month_6!$B$4:$B$250,MATCH(0,COUNTIF($E$750:I767,Month_6!$B$4:$B$250),0)),"")</f>
        <v/>
      </c>
    </row>
    <row r="769" spans="5:9">
      <c r="E769" t="str" cm="1">
        <f t="array" ref="E769">IFERROR(INDEX(Month_6!$D$4:$D$250,MATCH(0,COUNTIF($E$750:E768,Month_6!$D$4:$D$250),0)),"")</f>
        <v/>
      </c>
      <c r="I769" t="str" cm="1">
        <f t="array" ref="I769">IFERROR(INDEX(Month_6!$B$4:$B$250,MATCH(0,COUNTIF($E$750:I768,Month_6!$B$4:$B$250),0)),"")</f>
        <v/>
      </c>
    </row>
    <row r="770" spans="5:9">
      <c r="E770" t="str" cm="1">
        <f t="array" ref="E770">IFERROR(INDEX(Month_6!$D$4:$D$250,MATCH(0,COUNTIF($E$750:E769,Month_6!$D$4:$D$250),0)),"")</f>
        <v/>
      </c>
      <c r="I770" t="str" cm="1">
        <f t="array" ref="I770">IFERROR(INDEX(Month_6!$B$4:$B$250,MATCH(0,COUNTIF($E$750:I769,Month_6!$B$4:$B$250),0)),"")</f>
        <v/>
      </c>
    </row>
    <row r="771" spans="5:9">
      <c r="E771" t="str" cm="1">
        <f t="array" ref="E771">IFERROR(INDEX(Month_6!$D$4:$D$250,MATCH(0,COUNTIF($E$750:E770,Month_6!$D$4:$D$250),0)),"")</f>
        <v/>
      </c>
      <c r="I771" t="str" cm="1">
        <f t="array" ref="I771">IFERROR(INDEX(Month_6!$B$4:$B$250,MATCH(0,COUNTIF($E$750:I770,Month_6!$B$4:$B$250),0)),"")</f>
        <v/>
      </c>
    </row>
    <row r="772" spans="5:9">
      <c r="E772" t="str" cm="1">
        <f t="array" ref="E772">IFERROR(INDEX(Month_6!$D$4:$D$250,MATCH(0,COUNTIF($E$750:E771,Month_6!$D$4:$D$250),0)),"")</f>
        <v/>
      </c>
      <c r="I772" t="str" cm="1">
        <f t="array" ref="I772">IFERROR(INDEX(Month_6!$B$4:$B$250,MATCH(0,COUNTIF($E$750:I771,Month_6!$B$4:$B$250),0)),"")</f>
        <v/>
      </c>
    </row>
    <row r="773" spans="5:9">
      <c r="E773" t="str" cm="1">
        <f t="array" ref="E773">IFERROR(INDEX(Month_6!$D$4:$D$250,MATCH(0,COUNTIF($E$750:E772,Month_6!$D$4:$D$250),0)),"")</f>
        <v/>
      </c>
      <c r="I773" t="str" cm="1">
        <f t="array" ref="I773">IFERROR(INDEX(Month_6!$B$4:$B$250,MATCH(0,COUNTIF($E$750:I772,Month_6!$B$4:$B$250),0)),"")</f>
        <v/>
      </c>
    </row>
    <row r="774" spans="5:9">
      <c r="E774" t="str" cm="1">
        <f t="array" ref="E774">IFERROR(INDEX(Month_6!$D$4:$D$250,MATCH(0,COUNTIF($E$750:E773,Month_6!$D$4:$D$250),0)),"")</f>
        <v/>
      </c>
      <c r="I774" t="str" cm="1">
        <f t="array" ref="I774">IFERROR(INDEX(Month_6!$B$4:$B$250,MATCH(0,COUNTIF($E$750:I773,Month_6!$B$4:$B$250),0)),"")</f>
        <v/>
      </c>
    </row>
    <row r="775" spans="5:9">
      <c r="E775" t="str" cm="1">
        <f t="array" ref="E775">IFERROR(INDEX(Month_6!$D$4:$D$250,MATCH(0,COUNTIF($E$750:E774,Month_6!$D$4:$D$250),0)),"")</f>
        <v/>
      </c>
      <c r="I775" t="str" cm="1">
        <f t="array" ref="I775">IFERROR(INDEX(Month_6!$B$4:$B$250,MATCH(0,COUNTIF($E$750:I774,Month_6!$B$4:$B$250),0)),"")</f>
        <v/>
      </c>
    </row>
    <row r="776" spans="5:9">
      <c r="E776" t="str" cm="1">
        <f t="array" ref="E776">IFERROR(INDEX(Month_6!$D$4:$D$250,MATCH(0,COUNTIF($E$750:E775,Month_6!$D$4:$D$250),0)),"")</f>
        <v/>
      </c>
      <c r="I776" t="str" cm="1">
        <f t="array" ref="I776">IFERROR(INDEX(Month_6!$B$4:$B$250,MATCH(0,COUNTIF($E$750:I775,Month_6!$B$4:$B$250),0)),"")</f>
        <v/>
      </c>
    </row>
    <row r="777" spans="5:9">
      <c r="E777" t="str" cm="1">
        <f t="array" ref="E777">IFERROR(INDEX(Month_6!$D$4:$D$250,MATCH(0,COUNTIF($E$750:E776,Month_6!$D$4:$D$250),0)),"")</f>
        <v/>
      </c>
      <c r="I777" t="str" cm="1">
        <f t="array" ref="I777">IFERROR(INDEX(Month_6!$B$4:$B$250,MATCH(0,COUNTIF($E$750:I776,Month_6!$B$4:$B$250),0)),"")</f>
        <v/>
      </c>
    </row>
    <row r="778" spans="5:9">
      <c r="E778" t="str" cm="1">
        <f t="array" ref="E778">IFERROR(INDEX(Month_6!$D$4:$D$250,MATCH(0,COUNTIF($E$750:E777,Month_6!$D$4:$D$250),0)),"")</f>
        <v/>
      </c>
      <c r="I778" t="str" cm="1">
        <f t="array" ref="I778">IFERROR(INDEX(Month_6!$B$4:$B$250,MATCH(0,COUNTIF($E$750:I777,Month_6!$B$4:$B$250),0)),"")</f>
        <v/>
      </c>
    </row>
    <row r="779" spans="5:9">
      <c r="E779" t="str" cm="1">
        <f t="array" ref="E779">IFERROR(INDEX(Month_6!$D$4:$D$250,MATCH(0,COUNTIF($E$750:E778,Month_6!$D$4:$D$250),0)),"")</f>
        <v/>
      </c>
      <c r="I779" t="str" cm="1">
        <f t="array" ref="I779">IFERROR(INDEX(Month_6!$B$4:$B$250,MATCH(0,COUNTIF($E$750:I778,Month_6!$B$4:$B$250),0)),"")</f>
        <v/>
      </c>
    </row>
    <row r="780" spans="5:9">
      <c r="E780" t="str" cm="1">
        <f t="array" ref="E780">IFERROR(INDEX(Month_6!$D$4:$D$250,MATCH(0,COUNTIF($E$750:E779,Month_6!$D$4:$D$250),0)),"")</f>
        <v/>
      </c>
      <c r="I780" t="str" cm="1">
        <f t="array" ref="I780">IFERROR(INDEX(Month_6!$B$4:$B$250,MATCH(0,COUNTIF($E$750:I779,Month_6!$B$4:$B$250),0)),"")</f>
        <v/>
      </c>
    </row>
    <row r="781" spans="5:9">
      <c r="E781" t="str" cm="1">
        <f t="array" ref="E781">IFERROR(INDEX(Month_6!$D$4:$D$250,MATCH(0,COUNTIF($E$750:E780,Month_6!$D$4:$D$250),0)),"")</f>
        <v/>
      </c>
      <c r="I781" t="str" cm="1">
        <f t="array" ref="I781">IFERROR(INDEX(Month_6!$B$4:$B$250,MATCH(0,COUNTIF($E$750:I780,Month_6!$B$4:$B$250),0)),"")</f>
        <v/>
      </c>
    </row>
    <row r="782" spans="5:9">
      <c r="E782" t="str" cm="1">
        <f t="array" ref="E782">IFERROR(INDEX(Month_6!$D$4:$D$250,MATCH(0,COUNTIF($E$750:E781,Month_6!$D$4:$D$250),0)),"")</f>
        <v/>
      </c>
      <c r="I782" t="str" cm="1">
        <f t="array" ref="I782">IFERROR(INDEX(Month_6!$B$4:$B$250,MATCH(0,COUNTIF($E$750:I781,Month_6!$B$4:$B$250),0)),"")</f>
        <v/>
      </c>
    </row>
    <row r="783" spans="5:9">
      <c r="E783" t="str" cm="1">
        <f t="array" ref="E783">IFERROR(INDEX(Month_6!$D$4:$D$250,MATCH(0,COUNTIF($E$750:E782,Month_6!$D$4:$D$250),0)),"")</f>
        <v/>
      </c>
      <c r="I783" t="str" cm="1">
        <f t="array" ref="I783">IFERROR(INDEX(Month_6!$B$4:$B$250,MATCH(0,COUNTIF($E$750:I782,Month_6!$B$4:$B$250),0)),"")</f>
        <v/>
      </c>
    </row>
    <row r="784" spans="5:9">
      <c r="E784" t="str" cm="1">
        <f t="array" ref="E784">IFERROR(INDEX(Month_6!$D$4:$D$250,MATCH(0,COUNTIF($E$750:E783,Month_6!$D$4:$D$250),0)),"")</f>
        <v/>
      </c>
      <c r="I784" t="str" cm="1">
        <f t="array" ref="I784">IFERROR(INDEX(Month_6!$B$4:$B$250,MATCH(0,COUNTIF($E$750:I783,Month_6!$B$4:$B$250),0)),"")</f>
        <v/>
      </c>
    </row>
    <row r="785" spans="5:9">
      <c r="E785" t="str" cm="1">
        <f t="array" ref="E785">IFERROR(INDEX(Month_6!$D$4:$D$250,MATCH(0,COUNTIF($E$750:E784,Month_6!$D$4:$D$250),0)),"")</f>
        <v/>
      </c>
      <c r="I785" t="str" cm="1">
        <f t="array" ref="I785">IFERROR(INDEX(Month_6!$B$4:$B$250,MATCH(0,COUNTIF($E$750:I784,Month_6!$B$4:$B$250),0)),"")</f>
        <v/>
      </c>
    </row>
    <row r="786" spans="5:9">
      <c r="E786" t="str" cm="1">
        <f t="array" ref="E786">IFERROR(INDEX(Month_6!$D$4:$D$250,MATCH(0,COUNTIF($E$750:E785,Month_6!$D$4:$D$250),0)),"")</f>
        <v/>
      </c>
      <c r="I786" t="str" cm="1">
        <f t="array" ref="I786">IFERROR(INDEX(Month_6!$B$4:$B$250,MATCH(0,COUNTIF($E$750:I785,Month_6!$B$4:$B$250),0)),"")</f>
        <v/>
      </c>
    </row>
    <row r="787" spans="5:9">
      <c r="E787" t="str" cm="1">
        <f t="array" ref="E787">IFERROR(INDEX(Month_6!$D$4:$D$250,MATCH(0,COUNTIF($E$750:E786,Month_6!$D$4:$D$250),0)),"")</f>
        <v/>
      </c>
      <c r="I787" t="str" cm="1">
        <f t="array" ref="I787">IFERROR(INDEX(Month_6!$B$4:$B$250,MATCH(0,COUNTIF($E$750:I786,Month_6!$B$4:$B$250),0)),"")</f>
        <v/>
      </c>
    </row>
    <row r="788" spans="5:9">
      <c r="E788" t="str" cm="1">
        <f t="array" ref="E788">IFERROR(INDEX(Month_6!$D$4:$D$250,MATCH(0,COUNTIF($E$750:E787,Month_6!$D$4:$D$250),0)),"")</f>
        <v/>
      </c>
      <c r="I788" t="str" cm="1">
        <f t="array" ref="I788">IFERROR(INDEX(Month_6!$B$4:$B$250,MATCH(0,COUNTIF($E$750:I787,Month_6!$B$4:$B$250),0)),"")</f>
        <v/>
      </c>
    </row>
    <row r="789" spans="5:9">
      <c r="E789" t="str" cm="1">
        <f t="array" ref="E789">IFERROR(INDEX(Month_6!$D$4:$D$250,MATCH(0,COUNTIF($E$750:E788,Month_6!$D$4:$D$250),0)),"")</f>
        <v/>
      </c>
      <c r="I789" t="str" cm="1">
        <f t="array" ref="I789">IFERROR(INDEX(Month_6!$B$4:$B$250,MATCH(0,COUNTIF($E$750:I788,Month_6!$B$4:$B$250),0)),"")</f>
        <v/>
      </c>
    </row>
    <row r="790" spans="5:9">
      <c r="E790" t="str" cm="1">
        <f t="array" ref="E790">IFERROR(INDEX(Month_6!$D$4:$D$250,MATCH(0,COUNTIF($E$750:E789,Month_6!$D$4:$D$250),0)),"")</f>
        <v/>
      </c>
      <c r="I790" t="str" cm="1">
        <f t="array" ref="I790">IFERROR(INDEX(Month_6!$B$4:$B$250,MATCH(0,COUNTIF($E$750:I789,Month_6!$B$4:$B$250),0)),"")</f>
        <v/>
      </c>
    </row>
    <row r="791" spans="5:9">
      <c r="E791" t="str" cm="1">
        <f t="array" ref="E791">IFERROR(INDEX(Month_6!$D$4:$D$250,MATCH(0,COUNTIF($E$750:E790,Month_6!$D$4:$D$250),0)),"")</f>
        <v/>
      </c>
      <c r="I791" t="str" cm="1">
        <f t="array" ref="I791">IFERROR(INDEX(Month_6!$B$4:$B$250,MATCH(0,COUNTIF($E$750:I790,Month_6!$B$4:$B$250),0)),"")</f>
        <v/>
      </c>
    </row>
    <row r="792" spans="5:9">
      <c r="E792" t="str" cm="1">
        <f t="array" ref="E792">IFERROR(INDEX(Month_6!$D$4:$D$250,MATCH(0,COUNTIF($E$750:E791,Month_6!$D$4:$D$250),0)),"")</f>
        <v/>
      </c>
      <c r="I792" t="str" cm="1">
        <f t="array" ref="I792">IFERROR(INDEX(Month_6!$B$4:$B$250,MATCH(0,COUNTIF($E$750:I791,Month_6!$B$4:$B$250),0)),"")</f>
        <v/>
      </c>
    </row>
    <row r="793" spans="5:9">
      <c r="E793" t="str" cm="1">
        <f t="array" ref="E793">IFERROR(INDEX(Month_6!$D$4:$D$250,MATCH(0,COUNTIF($E$750:E792,Month_6!$D$4:$D$250),0)),"")</f>
        <v/>
      </c>
      <c r="I793" t="str" cm="1">
        <f t="array" ref="I793">IFERROR(INDEX(Month_6!$B$4:$B$250,MATCH(0,COUNTIF($E$750:I792,Month_6!$B$4:$B$250),0)),"")</f>
        <v/>
      </c>
    </row>
    <row r="794" spans="5:9">
      <c r="E794" t="str" cm="1">
        <f t="array" ref="E794">IFERROR(INDEX(Month_6!$D$4:$D$250,MATCH(0,COUNTIF($E$750:E793,Month_6!$D$4:$D$250),0)),"")</f>
        <v/>
      </c>
      <c r="I794" t="str" cm="1">
        <f t="array" ref="I794">IFERROR(INDEX(Month_6!$B$4:$B$250,MATCH(0,COUNTIF($E$750:I793,Month_6!$B$4:$B$250),0)),"")</f>
        <v/>
      </c>
    </row>
    <row r="795" spans="5:9">
      <c r="E795" t="str" cm="1">
        <f t="array" ref="E795">IFERROR(INDEX(Month_6!$D$4:$D$250,MATCH(0,COUNTIF($E$750:E794,Month_6!$D$4:$D$250),0)),"")</f>
        <v/>
      </c>
      <c r="I795" t="str" cm="1">
        <f t="array" ref="I795">IFERROR(INDEX(Month_6!$B$4:$B$250,MATCH(0,COUNTIF($E$750:I794,Month_6!$B$4:$B$250),0)),"")</f>
        <v/>
      </c>
    </row>
    <row r="796" spans="5:9">
      <c r="E796" t="str" cm="1">
        <f t="array" ref="E796">IFERROR(INDEX(Month_6!$D$4:$D$250,MATCH(0,COUNTIF($E$750:E795,Month_6!$D$4:$D$250),0)),"")</f>
        <v/>
      </c>
      <c r="I796" t="str" cm="1">
        <f t="array" ref="I796">IFERROR(INDEX(Month_6!$B$4:$B$250,MATCH(0,COUNTIF($E$750:I795,Month_6!$B$4:$B$250),0)),"")</f>
        <v/>
      </c>
    </row>
    <row r="797" spans="5:9">
      <c r="E797" t="str" cm="1">
        <f t="array" ref="E797">IFERROR(INDEX(Month_6!$D$4:$D$250,MATCH(0,COUNTIF($E$750:E796,Month_6!$D$4:$D$250),0)),"")</f>
        <v/>
      </c>
      <c r="I797" t="str" cm="1">
        <f t="array" ref="I797">IFERROR(INDEX(Month_6!$B$4:$B$250,MATCH(0,COUNTIF($E$750:I796,Month_6!$B$4:$B$250),0)),"")</f>
        <v/>
      </c>
    </row>
    <row r="798" spans="5:9">
      <c r="E798" t="str" cm="1">
        <f t="array" ref="E798">IFERROR(INDEX(Month_6!$D$4:$D$250,MATCH(0,COUNTIF($E$750:E797,Month_6!$D$4:$D$250),0)),"")</f>
        <v/>
      </c>
      <c r="I798" t="str" cm="1">
        <f t="array" ref="I798">IFERROR(INDEX(Month_6!$B$4:$B$250,MATCH(0,COUNTIF($E$750:I797,Month_6!$B$4:$B$250),0)),"")</f>
        <v/>
      </c>
    </row>
    <row r="799" spans="5:9">
      <c r="E799" t="str" cm="1">
        <f t="array" ref="E799">IFERROR(INDEX(Month_6!$D$4:$D$250,MATCH(0,COUNTIF($E$750:E798,Month_6!$D$4:$D$250),0)),"")</f>
        <v/>
      </c>
      <c r="I799" t="str" cm="1">
        <f t="array" ref="I799">IFERROR(INDEX(Month_6!$B$4:$B$250,MATCH(0,COUNTIF($E$750:I798,Month_6!$B$4:$B$250),0)),"")</f>
        <v/>
      </c>
    </row>
    <row r="800" spans="5:9">
      <c r="E800" t="str" cm="1">
        <f t="array" ref="E800">IFERROR(INDEX(Month_6!$D$4:$D$250,MATCH(0,COUNTIF($E$750:E799,Month_6!$D$4:$D$250),0)),"")</f>
        <v/>
      </c>
      <c r="I800" t="str" cm="1">
        <f t="array" ref="I800">IFERROR(INDEX(Month_6!$B$4:$B$250,MATCH(0,COUNTIF($E$750:I799,Month_6!$B$4:$B$250),0)),"")</f>
        <v/>
      </c>
    </row>
    <row r="801" spans="5:9">
      <c r="E801" t="str" cm="1">
        <f t="array" ref="E801">IFERROR(INDEX(Month_6!$D$4:$D$250,MATCH(0,COUNTIF($E$750:E800,Month_6!$D$4:$D$250),0)),"")</f>
        <v/>
      </c>
      <c r="I801" t="str" cm="1">
        <f t="array" ref="I801">IFERROR(INDEX(Month_6!$B$4:$B$250,MATCH(0,COUNTIF($E$750:I800,Month_6!$B$4:$B$250),0)),"")</f>
        <v/>
      </c>
    </row>
    <row r="802" spans="5:9">
      <c r="E802" t="str" cm="1">
        <f t="array" ref="E802">IFERROR(INDEX(Month_6!$D$4:$D$250,MATCH(0,COUNTIF($E$750:E801,Month_6!$D$4:$D$250),0)),"")</f>
        <v/>
      </c>
      <c r="I802" t="str" cm="1">
        <f t="array" ref="I802">IFERROR(INDEX(Month_6!$B$4:$B$250,MATCH(0,COUNTIF($E$750:I801,Month_6!$B$4:$B$250),0)),"")</f>
        <v/>
      </c>
    </row>
    <row r="803" spans="5:9">
      <c r="E803" t="str" cm="1">
        <f t="array" ref="E803">IFERROR(INDEX(Month_6!$D$4:$D$250,MATCH(0,COUNTIF($E$750:E802,Month_6!$D$4:$D$250),0)),"")</f>
        <v/>
      </c>
      <c r="I803" t="str" cm="1">
        <f t="array" ref="I803">IFERROR(INDEX(Month_6!$B$4:$B$250,MATCH(0,COUNTIF($E$750:I802,Month_6!$B$4:$B$250),0)),"")</f>
        <v/>
      </c>
    </row>
    <row r="804" spans="5:9">
      <c r="E804" t="str" cm="1">
        <f t="array" ref="E804">IFERROR(INDEX(Month_6!$D$4:$D$250,MATCH(0,COUNTIF($E$750:E803,Month_6!$D$4:$D$250),0)),"")</f>
        <v/>
      </c>
      <c r="I804" t="str" cm="1">
        <f t="array" ref="I804">IFERROR(INDEX(Month_6!$B$4:$B$250,MATCH(0,COUNTIF($E$750:I803,Month_6!$B$4:$B$250),0)),"")</f>
        <v/>
      </c>
    </row>
    <row r="805" spans="5:9">
      <c r="E805" t="str" cm="1">
        <f t="array" ref="E805">IFERROR(INDEX(Month_6!$D$4:$D$250,MATCH(0,COUNTIF($E$750:E804,Month_6!$D$4:$D$250),0)),"")</f>
        <v/>
      </c>
      <c r="I805" t="str" cm="1">
        <f t="array" ref="I805">IFERROR(INDEX(Month_6!$B$4:$B$250,MATCH(0,COUNTIF($E$750:I804,Month_6!$B$4:$B$250),0)),"")</f>
        <v/>
      </c>
    </row>
    <row r="806" spans="5:9">
      <c r="E806" t="str" cm="1">
        <f t="array" ref="E806">IFERROR(INDEX(Month_6!$D$4:$D$250,MATCH(0,COUNTIF($E$750:E805,Month_6!$D$4:$D$250),0)),"")</f>
        <v/>
      </c>
      <c r="I806" t="str" cm="1">
        <f t="array" ref="I806">IFERROR(INDEX(Month_6!$B$4:$B$250,MATCH(0,COUNTIF($E$750:I805,Month_6!$B$4:$B$250),0)),"")</f>
        <v/>
      </c>
    </row>
    <row r="807" spans="5:9">
      <c r="E807" t="str" cm="1">
        <f t="array" ref="E807">IFERROR(INDEX(Month_6!$D$4:$D$250,MATCH(0,COUNTIF($E$750:E806,Month_6!$D$4:$D$250),0)),"")</f>
        <v/>
      </c>
      <c r="I807" t="str" cm="1">
        <f t="array" ref="I807">IFERROR(INDEX(Month_6!$B$4:$B$250,MATCH(0,COUNTIF($E$750:I806,Month_6!$B$4:$B$250),0)),"")</f>
        <v/>
      </c>
    </row>
    <row r="808" spans="5:9">
      <c r="E808" t="str" cm="1">
        <f t="array" ref="E808">IFERROR(INDEX(Month_6!$D$4:$D$250,MATCH(0,COUNTIF($E$750:E807,Month_6!$D$4:$D$250),0)),"")</f>
        <v/>
      </c>
      <c r="I808" t="str" cm="1">
        <f t="array" ref="I808">IFERROR(INDEX(Month_6!$B$4:$B$250,MATCH(0,COUNTIF($E$750:I807,Month_6!$B$4:$B$250),0)),"")</f>
        <v/>
      </c>
    </row>
    <row r="809" spans="5:9">
      <c r="E809" t="str" cm="1">
        <f t="array" ref="E809">IFERROR(INDEX(Month_6!$D$4:$D$250,MATCH(0,COUNTIF($E$750:E808,Month_6!$D$4:$D$250),0)),"")</f>
        <v/>
      </c>
      <c r="I809" t="str" cm="1">
        <f t="array" ref="I809">IFERROR(INDEX(Month_6!$B$4:$B$250,MATCH(0,COUNTIF($E$750:I808,Month_6!$B$4:$B$250),0)),"")</f>
        <v/>
      </c>
    </row>
    <row r="810" spans="5:9">
      <c r="E810" t="str" cm="1">
        <f t="array" ref="E810">IFERROR(INDEX(Month_6!$D$4:$D$250,MATCH(0,COUNTIF($E$750:E809,Month_6!$D$4:$D$250),0)),"")</f>
        <v/>
      </c>
      <c r="I810" t="str" cm="1">
        <f t="array" ref="I810">IFERROR(INDEX(Month_6!$B$4:$B$250,MATCH(0,COUNTIF($E$750:I809,Month_6!$B$4:$B$250),0)),"")</f>
        <v/>
      </c>
    </row>
    <row r="811" spans="5:9">
      <c r="E811" t="str" cm="1">
        <f t="array" ref="E811">IFERROR(INDEX(Month_6!$D$4:$D$250,MATCH(0,COUNTIF($E$750:E810,Month_6!$D$4:$D$250),0)),"")</f>
        <v/>
      </c>
      <c r="I811" t="str" cm="1">
        <f t="array" ref="I811">IFERROR(INDEX(Month_6!$B$4:$B$250,MATCH(0,COUNTIF($E$750:I810,Month_6!$B$4:$B$250),0)),"")</f>
        <v/>
      </c>
    </row>
    <row r="812" spans="5:9">
      <c r="E812" t="str" cm="1">
        <f t="array" ref="E812">IFERROR(INDEX(Month_6!$D$4:$D$250,MATCH(0,COUNTIF($E$750:E811,Month_6!$D$4:$D$250),0)),"")</f>
        <v/>
      </c>
      <c r="I812" t="str" cm="1">
        <f t="array" ref="I812">IFERROR(INDEX(Month_6!$B$4:$B$250,MATCH(0,COUNTIF($E$750:I811,Month_6!$B$4:$B$250),0)),"")</f>
        <v/>
      </c>
    </row>
    <row r="813" spans="5:9">
      <c r="E813" t="str" cm="1">
        <f t="array" ref="E813">IFERROR(INDEX(Month_6!$D$4:$D$250,MATCH(0,COUNTIF($E$750:E812,Month_6!$D$4:$D$250),0)),"")</f>
        <v/>
      </c>
      <c r="I813" t="str" cm="1">
        <f t="array" ref="I813">IFERROR(INDEX(Month_6!$B$4:$B$250,MATCH(0,COUNTIF($E$750:I812,Month_6!$B$4:$B$250),0)),"")</f>
        <v/>
      </c>
    </row>
    <row r="814" spans="5:9">
      <c r="E814" t="str" cm="1">
        <f t="array" ref="E814">IFERROR(INDEX(Month_6!$D$4:$D$250,MATCH(0,COUNTIF($E$750:E813,Month_6!$D$4:$D$250),0)),"")</f>
        <v/>
      </c>
      <c r="I814" t="str" cm="1">
        <f t="array" ref="I814">IFERROR(INDEX(Month_6!$B$4:$B$250,MATCH(0,COUNTIF($E$750:I813,Month_6!$B$4:$B$250),0)),"")</f>
        <v/>
      </c>
    </row>
    <row r="815" spans="5:9">
      <c r="E815" t="str" cm="1">
        <f t="array" ref="E815">IFERROR(INDEX(Month_6!$D$4:$D$250,MATCH(0,COUNTIF($E$750:E814,Month_6!$D$4:$D$250),0)),"")</f>
        <v/>
      </c>
      <c r="I815" t="str" cm="1">
        <f t="array" ref="I815">IFERROR(INDEX(Month_6!$B$4:$B$250,MATCH(0,COUNTIF($E$750:I814,Month_6!$B$4:$B$250),0)),"")</f>
        <v/>
      </c>
    </row>
    <row r="816" spans="5:9">
      <c r="E816" t="str" cm="1">
        <f t="array" ref="E816">IFERROR(INDEX(Month_6!$D$4:$D$250,MATCH(0,COUNTIF($E$750:E815,Month_6!$D$4:$D$250),0)),"")</f>
        <v/>
      </c>
      <c r="I816" t="str" cm="1">
        <f t="array" ref="I816">IFERROR(INDEX(Month_6!$B$4:$B$250,MATCH(0,COUNTIF($E$750:I815,Month_6!$B$4:$B$250),0)),"")</f>
        <v/>
      </c>
    </row>
    <row r="817" spans="5:9">
      <c r="E817" t="str" cm="1">
        <f t="array" ref="E817">IFERROR(INDEX(Month_6!$D$4:$D$250,MATCH(0,COUNTIF($E$750:E816,Month_6!$D$4:$D$250),0)),"")</f>
        <v/>
      </c>
      <c r="I817" t="str" cm="1">
        <f t="array" ref="I817">IFERROR(INDEX(Month_6!$B$4:$B$250,MATCH(0,COUNTIF($E$750:I816,Month_6!$B$4:$B$250),0)),"")</f>
        <v/>
      </c>
    </row>
    <row r="818" spans="5:9">
      <c r="E818" t="str" cm="1">
        <f t="array" ref="E818">IFERROR(INDEX(Month_6!$D$4:$D$250,MATCH(0,COUNTIF($E$750:E817,Month_6!$D$4:$D$250),0)),"")</f>
        <v/>
      </c>
      <c r="I818" t="str" cm="1">
        <f t="array" ref="I818">IFERROR(INDEX(Month_6!$B$4:$B$250,MATCH(0,COUNTIF($E$750:I817,Month_6!$B$4:$B$250),0)),"")</f>
        <v/>
      </c>
    </row>
    <row r="819" spans="5:9">
      <c r="E819" t="str" cm="1">
        <f t="array" ref="E819">IFERROR(INDEX(Month_6!$D$4:$D$250,MATCH(0,COUNTIF($E$750:E818,Month_6!$D$4:$D$250),0)),"")</f>
        <v/>
      </c>
      <c r="I819" t="str" cm="1">
        <f t="array" ref="I819">IFERROR(INDEX(Month_6!$B$4:$B$250,MATCH(0,COUNTIF($E$750:I818,Month_6!$B$4:$B$250),0)),"")</f>
        <v/>
      </c>
    </row>
    <row r="820" spans="5:9">
      <c r="E820" t="str" cm="1">
        <f t="array" ref="E820">IFERROR(INDEX(Month_6!$D$4:$D$250,MATCH(0,COUNTIF($E$750:E819,Month_6!$D$4:$D$250),0)),"")</f>
        <v/>
      </c>
      <c r="I820" t="str" cm="1">
        <f t="array" ref="I820">IFERROR(INDEX(Month_6!$B$4:$B$250,MATCH(0,COUNTIF($E$750:I819,Month_6!$B$4:$B$250),0)),"")</f>
        <v/>
      </c>
    </row>
    <row r="821" spans="5:9">
      <c r="E821" t="str" cm="1">
        <f t="array" ref="E821">IFERROR(INDEX(Month_6!$D$4:$D$250,MATCH(0,COUNTIF($E$750:E820,Month_6!$D$4:$D$250),0)),"")</f>
        <v/>
      </c>
      <c r="I821" t="str" cm="1">
        <f t="array" ref="I821">IFERROR(INDEX(Month_6!$B$4:$B$250,MATCH(0,COUNTIF($E$750:I820,Month_6!$B$4:$B$250),0)),"")</f>
        <v/>
      </c>
    </row>
    <row r="822" spans="5:9">
      <c r="E822" t="str" cm="1">
        <f t="array" ref="E822">IFERROR(INDEX(Month_6!$D$4:$D$250,MATCH(0,COUNTIF($E$750:E821,Month_6!$D$4:$D$250),0)),"")</f>
        <v/>
      </c>
      <c r="I822" t="str" cm="1">
        <f t="array" ref="I822">IFERROR(INDEX(Month_6!$B$4:$B$250,MATCH(0,COUNTIF($E$750:I821,Month_6!$B$4:$B$250),0)),"")</f>
        <v/>
      </c>
    </row>
    <row r="823" spans="5:9">
      <c r="E823" t="str" cm="1">
        <f t="array" ref="E823">IFERROR(INDEX(Month_6!$D$4:$D$250,MATCH(0,COUNTIF($E$750:E822,Month_6!$D$4:$D$250),0)),"")</f>
        <v/>
      </c>
      <c r="I823" t="str" cm="1">
        <f t="array" ref="I823">IFERROR(INDEX(Month_6!$B$4:$B$250,MATCH(0,COUNTIF($E$750:I822,Month_6!$B$4:$B$250),0)),"")</f>
        <v/>
      </c>
    </row>
    <row r="824" spans="5:9">
      <c r="E824" t="str" cm="1">
        <f t="array" ref="E824">IFERROR(INDEX(Month_6!$D$4:$D$250,MATCH(0,COUNTIF($E$750:E823,Month_6!$D$4:$D$250),0)),"")</f>
        <v/>
      </c>
      <c r="I824" t="str" cm="1">
        <f t="array" ref="I824">IFERROR(INDEX(Month_6!$B$4:$B$250,MATCH(0,COUNTIF($E$750:I823,Month_6!$B$4:$B$250),0)),"")</f>
        <v/>
      </c>
    </row>
    <row r="825" spans="5:9">
      <c r="E825" t="str" cm="1">
        <f t="array" ref="E825">IFERROR(INDEX(Month_6!$D$4:$D$250,MATCH(0,COUNTIF($E$750:E824,Month_6!$D$4:$D$250),0)),"")</f>
        <v/>
      </c>
      <c r="I825" t="str" cm="1">
        <f t="array" ref="I825">IFERROR(INDEX(Month_6!$B$4:$B$250,MATCH(0,COUNTIF($E$750:I824,Month_6!$B$4:$B$250),0)),"")</f>
        <v/>
      </c>
    </row>
    <row r="826" spans="5:9">
      <c r="E826" t="str" cm="1">
        <f t="array" ref="E826">IFERROR(INDEX(Month_6!$D$4:$D$250,MATCH(0,COUNTIF($E$750:E825,Month_6!$D$4:$D$250),0)),"")</f>
        <v/>
      </c>
      <c r="I826" t="str" cm="1">
        <f t="array" ref="I826">IFERROR(INDEX(Month_6!$B$4:$B$250,MATCH(0,COUNTIF($E$750:I825,Month_6!$B$4:$B$250),0)),"")</f>
        <v/>
      </c>
    </row>
    <row r="827" spans="5:9">
      <c r="E827" t="str" cm="1">
        <f t="array" ref="E827">IFERROR(INDEX(Month_6!$D$4:$D$250,MATCH(0,COUNTIF($E$750:E826,Month_6!$D$4:$D$250),0)),"")</f>
        <v/>
      </c>
      <c r="I827" t="str" cm="1">
        <f t="array" ref="I827">IFERROR(INDEX(Month_6!$B$4:$B$250,MATCH(0,COUNTIF($E$750:I826,Month_6!$B$4:$B$250),0)),"")</f>
        <v/>
      </c>
    </row>
    <row r="828" spans="5:9">
      <c r="E828" t="str" cm="1">
        <f t="array" ref="E828">IFERROR(INDEX(Month_6!$D$4:$D$250,MATCH(0,COUNTIF($E$750:E827,Month_6!$D$4:$D$250),0)),"")</f>
        <v/>
      </c>
      <c r="I828" t="str" cm="1">
        <f t="array" ref="I828">IFERROR(INDEX(Month_6!$B$4:$B$250,MATCH(0,COUNTIF($E$750:I827,Month_6!$B$4:$B$250),0)),"")</f>
        <v/>
      </c>
    </row>
    <row r="829" spans="5:9">
      <c r="E829" t="str" cm="1">
        <f t="array" ref="E829">IFERROR(INDEX(Month_6!$D$4:$D$250,MATCH(0,COUNTIF($E$750:E828,Month_6!$D$4:$D$250),0)),"")</f>
        <v/>
      </c>
      <c r="I829" t="str" cm="1">
        <f t="array" ref="I829">IFERROR(INDEX(Month_6!$B$4:$B$250,MATCH(0,COUNTIF($E$750:I828,Month_6!$B$4:$B$250),0)),"")</f>
        <v/>
      </c>
    </row>
    <row r="830" spans="5:9">
      <c r="E830" t="str" cm="1">
        <f t="array" ref="E830">IFERROR(INDEX(Month_6!$D$4:$D$250,MATCH(0,COUNTIF($E$750:E829,Month_6!$D$4:$D$250),0)),"")</f>
        <v/>
      </c>
      <c r="I830" t="str" cm="1">
        <f t="array" ref="I830">IFERROR(INDEX(Month_6!$B$4:$B$250,MATCH(0,COUNTIF($E$750:I829,Month_6!$B$4:$B$250),0)),"")</f>
        <v/>
      </c>
    </row>
    <row r="831" spans="5:9">
      <c r="E831" t="str" cm="1">
        <f t="array" ref="E831">IFERROR(INDEX(Month_6!$D$4:$D$250,MATCH(0,COUNTIF($E$750:E830,Month_6!$D$4:$D$250),0)),"")</f>
        <v/>
      </c>
      <c r="I831" t="str" cm="1">
        <f t="array" ref="I831">IFERROR(INDEX(Month_6!$B$4:$B$250,MATCH(0,COUNTIF($E$750:I830,Month_6!$B$4:$B$250),0)),"")</f>
        <v/>
      </c>
    </row>
    <row r="832" spans="5:9">
      <c r="E832" t="str" cm="1">
        <f t="array" ref="E832">IFERROR(INDEX(Month_6!$D$4:$D$250,MATCH(0,COUNTIF($E$750:E831,Month_6!$D$4:$D$250),0)),"")</f>
        <v/>
      </c>
      <c r="I832" t="str" cm="1">
        <f t="array" ref="I832">IFERROR(INDEX(Month_6!$B$4:$B$250,MATCH(0,COUNTIF($E$750:I831,Month_6!$B$4:$B$250),0)),"")</f>
        <v/>
      </c>
    </row>
    <row r="833" spans="5:9">
      <c r="E833" t="str" cm="1">
        <f t="array" ref="E833">IFERROR(INDEX(Month_6!$D$4:$D$250,MATCH(0,COUNTIF($E$750:E832,Month_6!$D$4:$D$250),0)),"")</f>
        <v/>
      </c>
      <c r="I833" t="str" cm="1">
        <f t="array" ref="I833">IFERROR(INDEX(Month_6!$B$4:$B$250,MATCH(0,COUNTIF($E$750:I832,Month_6!$B$4:$B$250),0)),"")</f>
        <v/>
      </c>
    </row>
    <row r="834" spans="5:9">
      <c r="E834" t="str" cm="1">
        <f t="array" ref="E834">IFERROR(INDEX(Month_6!$D$4:$D$250,MATCH(0,COUNTIF($E$750:E833,Month_6!$D$4:$D$250),0)),"")</f>
        <v/>
      </c>
      <c r="I834" t="str" cm="1">
        <f t="array" ref="I834">IFERROR(INDEX(Month_6!$B$4:$B$250,MATCH(0,COUNTIF($E$750:I833,Month_6!$B$4:$B$250),0)),"")</f>
        <v/>
      </c>
    </row>
    <row r="835" spans="5:9">
      <c r="E835" t="str" cm="1">
        <f t="array" ref="E835">IFERROR(INDEX(Month_6!$D$4:$D$250,MATCH(0,COUNTIF($E$750:E834,Month_6!$D$4:$D$250),0)),"")</f>
        <v/>
      </c>
      <c r="I835" t="str" cm="1">
        <f t="array" ref="I835">IFERROR(INDEX(Month_6!$B$4:$B$250,MATCH(0,COUNTIF($E$750:I834,Month_6!$B$4:$B$250),0)),"")</f>
        <v/>
      </c>
    </row>
    <row r="836" spans="5:9">
      <c r="E836" t="str" cm="1">
        <f t="array" ref="E836">IFERROR(INDEX(Month_6!$D$4:$D$250,MATCH(0,COUNTIF($E$750:E835,Month_6!$D$4:$D$250),0)),"")</f>
        <v/>
      </c>
      <c r="I836" t="str" cm="1">
        <f t="array" ref="I836">IFERROR(INDEX(Month_6!$B$4:$B$250,MATCH(0,COUNTIF($E$750:I835,Month_6!$B$4:$B$250),0)),"")</f>
        <v/>
      </c>
    </row>
    <row r="837" spans="5:9">
      <c r="E837" t="str" cm="1">
        <f t="array" ref="E837">IFERROR(INDEX(Month_6!$D$4:$D$250,MATCH(0,COUNTIF($E$750:E836,Month_6!$D$4:$D$250),0)),"")</f>
        <v/>
      </c>
      <c r="I837" t="str" cm="1">
        <f t="array" ref="I837">IFERROR(INDEX(Month_6!$B$4:$B$250,MATCH(0,COUNTIF($E$750:I836,Month_6!$B$4:$B$250),0)),"")</f>
        <v/>
      </c>
    </row>
    <row r="838" spans="5:9">
      <c r="E838" t="str" cm="1">
        <f t="array" ref="E838">IFERROR(INDEX(Month_6!$D$4:$D$250,MATCH(0,COUNTIF($E$750:E837,Month_6!$D$4:$D$250),0)),"")</f>
        <v/>
      </c>
      <c r="I838" t="str" cm="1">
        <f t="array" ref="I838">IFERROR(INDEX(Month_6!$B$4:$B$250,MATCH(0,COUNTIF($E$750:I837,Month_6!$B$4:$B$250),0)),"")</f>
        <v/>
      </c>
    </row>
    <row r="839" spans="5:9">
      <c r="E839" t="str" cm="1">
        <f t="array" ref="E839">IFERROR(INDEX(Month_6!$D$4:$D$250,MATCH(0,COUNTIF($E$750:E838,Month_6!$D$4:$D$250),0)),"")</f>
        <v/>
      </c>
      <c r="I839" t="str" cm="1">
        <f t="array" ref="I839">IFERROR(INDEX(Month_6!$B$4:$B$250,MATCH(0,COUNTIF($E$750:I838,Month_6!$B$4:$B$250),0)),"")</f>
        <v/>
      </c>
    </row>
    <row r="840" spans="5:9">
      <c r="E840" t="str" cm="1">
        <f t="array" ref="E840">IFERROR(INDEX(Month_6!$D$4:$D$250,MATCH(0,COUNTIF($E$750:E839,Month_6!$D$4:$D$250),0)),"")</f>
        <v/>
      </c>
      <c r="I840" t="str" cm="1">
        <f t="array" ref="I840">IFERROR(INDEX(Month_6!$B$4:$B$250,MATCH(0,COUNTIF($E$750:I839,Month_6!$B$4:$B$250),0)),"")</f>
        <v/>
      </c>
    </row>
    <row r="841" spans="5:9">
      <c r="E841" t="str" cm="1">
        <f t="array" ref="E841">IFERROR(INDEX(Month_6!$D$4:$D$250,MATCH(0,COUNTIF($E$750:E840,Month_6!$D$4:$D$250),0)),"")</f>
        <v/>
      </c>
      <c r="I841" t="str" cm="1">
        <f t="array" ref="I841">IFERROR(INDEX(Month_6!$B$4:$B$250,MATCH(0,COUNTIF($E$750:I840,Month_6!$B$4:$B$250),0)),"")</f>
        <v/>
      </c>
    </row>
    <row r="842" spans="5:9">
      <c r="E842" t="str" cm="1">
        <f t="array" ref="E842">IFERROR(INDEX(Month_6!$D$4:$D$250,MATCH(0,COUNTIF($E$750:E841,Month_6!$D$4:$D$250),0)),"")</f>
        <v/>
      </c>
      <c r="I842" t="str" cm="1">
        <f t="array" ref="I842">IFERROR(INDEX(Month_6!$B$4:$B$250,MATCH(0,COUNTIF($E$750:I841,Month_6!$B$4:$B$250),0)),"")</f>
        <v/>
      </c>
    </row>
    <row r="843" spans="5:9">
      <c r="E843" t="str" cm="1">
        <f t="array" ref="E843">IFERROR(INDEX(Month_6!$D$4:$D$250,MATCH(0,COUNTIF($E$750:E842,Month_6!$D$4:$D$250),0)),"")</f>
        <v/>
      </c>
      <c r="I843" t="str" cm="1">
        <f t="array" ref="I843">IFERROR(INDEX(Month_6!$B$4:$B$250,MATCH(0,COUNTIF($E$750:I842,Month_6!$B$4:$B$250),0)),"")</f>
        <v/>
      </c>
    </row>
    <row r="844" spans="5:9">
      <c r="E844" t="str" cm="1">
        <f t="array" ref="E844">IFERROR(INDEX(Month_6!$D$4:$D$250,MATCH(0,COUNTIF($E$750:E843,Month_6!$D$4:$D$250),0)),"")</f>
        <v/>
      </c>
      <c r="I844" t="str" cm="1">
        <f t="array" ref="I844">IFERROR(INDEX(Month_6!$B$4:$B$250,MATCH(0,COUNTIF($E$750:I843,Month_6!$B$4:$B$250),0)),"")</f>
        <v/>
      </c>
    </row>
    <row r="845" spans="5:9">
      <c r="E845" t="str" cm="1">
        <f t="array" ref="E845">IFERROR(INDEX(Month_6!$D$4:$D$250,MATCH(0,COUNTIF($E$750:E844,Month_6!$D$4:$D$250),0)),"")</f>
        <v/>
      </c>
      <c r="I845" t="str" cm="1">
        <f t="array" ref="I845">IFERROR(INDEX(Month_6!$B$4:$B$250,MATCH(0,COUNTIF($E$750:I844,Month_6!$B$4:$B$250),0)),"")</f>
        <v/>
      </c>
    </row>
    <row r="846" spans="5:9">
      <c r="E846" t="str" cm="1">
        <f t="array" ref="E846">IFERROR(INDEX(Month_6!$D$4:$D$250,MATCH(0,COUNTIF($E$750:E845,Month_6!$D$4:$D$250),0)),"")</f>
        <v/>
      </c>
      <c r="I846" t="str" cm="1">
        <f t="array" ref="I846">IFERROR(INDEX(Month_6!$B$4:$B$250,MATCH(0,COUNTIF($E$750:I845,Month_6!$B$4:$B$250),0)),"")</f>
        <v/>
      </c>
    </row>
    <row r="847" spans="5:9">
      <c r="E847" t="str" cm="1">
        <f t="array" ref="E847">IFERROR(INDEX(Month_6!$D$4:$D$250,MATCH(0,COUNTIF($E$750:E846,Month_6!$D$4:$D$250),0)),"")</f>
        <v/>
      </c>
      <c r="I847" t="str" cm="1">
        <f t="array" ref="I847">IFERROR(INDEX(Month_6!$B$4:$B$250,MATCH(0,COUNTIF($E$750:I846,Month_6!$B$4:$B$250),0)),"")</f>
        <v/>
      </c>
    </row>
    <row r="848" spans="5:9">
      <c r="E848" t="str" cm="1">
        <f t="array" ref="E848">IFERROR(INDEX(Month_6!$D$4:$D$250,MATCH(0,COUNTIF($E$750:E847,Month_6!$D$4:$D$250),0)),"")</f>
        <v/>
      </c>
      <c r="I848" t="str" cm="1">
        <f t="array" ref="I848">IFERROR(INDEX(Month_6!$B$4:$B$250,MATCH(0,COUNTIF($E$750:I847,Month_6!$B$4:$B$250),0)),"")</f>
        <v/>
      </c>
    </row>
    <row r="849" spans="5:9">
      <c r="E849" t="str" cm="1">
        <f t="array" ref="E849">IFERROR(INDEX(Month_6!$D$4:$D$250,MATCH(0,COUNTIF($E$750:E848,Month_6!$D$4:$D$250),0)),"")</f>
        <v/>
      </c>
      <c r="I849" t="str" cm="1">
        <f t="array" ref="I849">IFERROR(INDEX(Month_6!$B$4:$B$250,MATCH(0,COUNTIF($E$750:I848,Month_6!$B$4:$B$250),0)),"")</f>
        <v/>
      </c>
    </row>
    <row r="850" spans="5:9">
      <c r="E850" t="str" cm="1">
        <f t="array" ref="E850">IFERROR(INDEX(Month_6!$D$4:$D$250,MATCH(0,COUNTIF($E$750:E849,Month_6!$D$4:$D$250),0)),"")</f>
        <v/>
      </c>
      <c r="I850" t="str" cm="1">
        <f t="array" ref="I850">IFERROR(INDEX(Month_6!$B$4:$B$250,MATCH(0,COUNTIF($E$750:I849,Month_6!$B$4:$B$250),0)),"")</f>
        <v/>
      </c>
    </row>
    <row r="851" spans="5:9">
      <c r="E851" t="str" cm="1">
        <f t="array" ref="E851">IFERROR(INDEX(Month_6!$D$4:$D$250,MATCH(0,COUNTIF($E$750:E850,Month_6!$D$4:$D$250),0)),"")</f>
        <v/>
      </c>
      <c r="I851" t="str" cm="1">
        <f t="array" ref="I851">IFERROR(INDEX(Month_6!$B$4:$B$250,MATCH(0,COUNTIF($E$750:I850,Month_6!$B$4:$B$250),0)),"")</f>
        <v/>
      </c>
    </row>
    <row r="852" spans="5:9">
      <c r="E852" t="str" cm="1">
        <f t="array" ref="E852">IFERROR(INDEX(Month_6!$D$4:$D$250,MATCH(0,COUNTIF($E$750:E851,Month_6!$D$4:$D$250),0)),"")</f>
        <v/>
      </c>
      <c r="I852" t="str" cm="1">
        <f t="array" ref="I852">IFERROR(INDEX(Month_6!$B$4:$B$250,MATCH(0,COUNTIF($E$750:I851,Month_6!$B$4:$B$250),0)),"")</f>
        <v/>
      </c>
    </row>
    <row r="853" spans="5:9">
      <c r="E853" t="str" cm="1">
        <f t="array" ref="E853">IFERROR(INDEX(Month_6!$D$4:$D$250,MATCH(0,COUNTIF($E$750:E852,Month_6!$D$4:$D$250),0)),"")</f>
        <v/>
      </c>
      <c r="I853" t="str" cm="1">
        <f t="array" ref="I853">IFERROR(INDEX(Month_6!$B$4:$B$250,MATCH(0,COUNTIF($E$750:I852,Month_6!$B$4:$B$250),0)),"")</f>
        <v/>
      </c>
    </row>
    <row r="854" spans="5:9">
      <c r="E854" t="str" cm="1">
        <f t="array" ref="E854">IFERROR(INDEX(Month_6!$D$4:$D$250,MATCH(0,COUNTIF($E$750:E853,Month_6!$D$4:$D$250),0)),"")</f>
        <v/>
      </c>
      <c r="I854" t="str" cm="1">
        <f t="array" ref="I854">IFERROR(INDEX(Month_6!$B$4:$B$250,MATCH(0,COUNTIF($E$750:I853,Month_6!$B$4:$B$250),0)),"")</f>
        <v/>
      </c>
    </row>
    <row r="855" spans="5:9">
      <c r="E855" t="str" cm="1">
        <f t="array" ref="E855">IFERROR(INDEX(Month_6!$D$4:$D$250,MATCH(0,COUNTIF($E$750:E854,Month_6!$D$4:$D$250),0)),"")</f>
        <v/>
      </c>
      <c r="I855" t="str" cm="1">
        <f t="array" ref="I855">IFERROR(INDEX(Month_6!$B$4:$B$250,MATCH(0,COUNTIF($E$750:I854,Month_6!$B$4:$B$250),0)),"")</f>
        <v/>
      </c>
    </row>
    <row r="856" spans="5:9">
      <c r="E856" t="str" cm="1">
        <f t="array" ref="E856">IFERROR(INDEX(Month_6!$D$4:$D$250,MATCH(0,COUNTIF($E$750:E855,Month_6!$D$4:$D$250),0)),"")</f>
        <v/>
      </c>
      <c r="I856" t="str" cm="1">
        <f t="array" ref="I856">IFERROR(INDEX(Month_6!$B$4:$B$250,MATCH(0,COUNTIF($E$750:I855,Month_6!$B$4:$B$250),0)),"")</f>
        <v/>
      </c>
    </row>
    <row r="857" spans="5:9">
      <c r="E857" t="str" cm="1">
        <f t="array" ref="E857">IFERROR(INDEX(Month_6!$D$4:$D$250,MATCH(0,COUNTIF($E$750:E856,Month_6!$D$4:$D$250),0)),"")</f>
        <v/>
      </c>
      <c r="I857" t="str" cm="1">
        <f t="array" ref="I857">IFERROR(INDEX(Month_6!$B$4:$B$250,MATCH(0,COUNTIF($E$750:I856,Month_6!$B$4:$B$250),0)),"")</f>
        <v/>
      </c>
    </row>
    <row r="858" spans="5:9">
      <c r="E858" t="str" cm="1">
        <f t="array" ref="E858">IFERROR(INDEX(Month_6!$D$4:$D$250,MATCH(0,COUNTIF($E$750:E857,Month_6!$D$4:$D$250),0)),"")</f>
        <v/>
      </c>
      <c r="I858" t="str" cm="1">
        <f t="array" ref="I858">IFERROR(INDEX(Month_6!$B$4:$B$250,MATCH(0,COUNTIF($E$750:I857,Month_6!$B$4:$B$250),0)),"")</f>
        <v/>
      </c>
    </row>
    <row r="859" spans="5:9">
      <c r="E859" t="str" cm="1">
        <f t="array" ref="E859">IFERROR(INDEX(Month_6!$D$4:$D$250,MATCH(0,COUNTIF($E$750:E858,Month_6!$D$4:$D$250),0)),"")</f>
        <v/>
      </c>
      <c r="I859" t="str" cm="1">
        <f t="array" ref="I859">IFERROR(INDEX(Month_6!$B$4:$B$250,MATCH(0,COUNTIF($E$750:I858,Month_6!$B$4:$B$250),0)),"")</f>
        <v/>
      </c>
    </row>
    <row r="860" spans="5:9">
      <c r="E860" t="str" cm="1">
        <f t="array" ref="E860">IFERROR(INDEX(Month_6!$D$4:$D$250,MATCH(0,COUNTIF($E$750:E859,Month_6!$D$4:$D$250),0)),"")</f>
        <v/>
      </c>
      <c r="I860" t="str" cm="1">
        <f t="array" ref="I860">IFERROR(INDEX(Month_6!$B$4:$B$250,MATCH(0,COUNTIF($E$750:I859,Month_6!$B$4:$B$250),0)),"")</f>
        <v/>
      </c>
    </row>
    <row r="861" spans="5:9">
      <c r="E861" t="str" cm="1">
        <f t="array" ref="E861">IFERROR(INDEX(Month_6!$D$4:$D$250,MATCH(0,COUNTIF($E$750:E860,Month_6!$D$4:$D$250),0)),"")</f>
        <v/>
      </c>
      <c r="I861" t="str" cm="1">
        <f t="array" ref="I861">IFERROR(INDEX(Month_6!$B$4:$B$250,MATCH(0,COUNTIF($E$750:I860,Month_6!$B$4:$B$250),0)),"")</f>
        <v/>
      </c>
    </row>
    <row r="862" spans="5:9">
      <c r="E862" t="str" cm="1">
        <f t="array" ref="E862">IFERROR(INDEX(Month_6!$D$4:$D$250,MATCH(0,COUNTIF($E$750:E861,Month_6!$D$4:$D$250),0)),"")</f>
        <v/>
      </c>
      <c r="I862" t="str" cm="1">
        <f t="array" ref="I862">IFERROR(INDEX(Month_6!$B$4:$B$250,MATCH(0,COUNTIF($E$750:I861,Month_6!$B$4:$B$250),0)),"")</f>
        <v/>
      </c>
    </row>
    <row r="863" spans="5:9">
      <c r="E863" t="str" cm="1">
        <f t="array" ref="E863">IFERROR(INDEX(Month_6!$D$4:$D$250,MATCH(0,COUNTIF($E$750:E862,Month_6!$D$4:$D$250),0)),"")</f>
        <v/>
      </c>
      <c r="I863" t="str" cm="1">
        <f t="array" ref="I863">IFERROR(INDEX(Month_6!$B$4:$B$250,MATCH(0,COUNTIF($E$750:I862,Month_6!$B$4:$B$250),0)),"")</f>
        <v/>
      </c>
    </row>
    <row r="864" spans="5:9">
      <c r="E864" t="str" cm="1">
        <f t="array" ref="E864">IFERROR(INDEX(Month_6!$D$4:$D$250,MATCH(0,COUNTIF($E$750:E863,Month_6!$D$4:$D$250),0)),"")</f>
        <v/>
      </c>
      <c r="I864" t="str" cm="1">
        <f t="array" ref="I864">IFERROR(INDEX(Month_6!$B$4:$B$250,MATCH(0,COUNTIF($E$750:I863,Month_6!$B$4:$B$250),0)),"")</f>
        <v/>
      </c>
    </row>
    <row r="865" spans="5:9">
      <c r="E865" t="str" cm="1">
        <f t="array" ref="E865">IFERROR(INDEX(Month_6!$D$4:$D$250,MATCH(0,COUNTIF($E$750:E864,Month_6!$D$4:$D$250),0)),"")</f>
        <v/>
      </c>
      <c r="I865" t="str" cm="1">
        <f t="array" ref="I865">IFERROR(INDEX(Month_6!$B$4:$B$250,MATCH(0,COUNTIF($E$750:I864,Month_6!$B$4:$B$250),0)),"")</f>
        <v/>
      </c>
    </row>
    <row r="866" spans="5:9">
      <c r="E866" t="str" cm="1">
        <f t="array" ref="E866">IFERROR(INDEX(Month_6!$D$4:$D$250,MATCH(0,COUNTIF($E$750:E865,Month_6!$D$4:$D$250),0)),"")</f>
        <v/>
      </c>
      <c r="I866" t="str" cm="1">
        <f t="array" ref="I866">IFERROR(INDEX(Month_6!$B$4:$B$250,MATCH(0,COUNTIF($E$750:I865,Month_6!$B$4:$B$250),0)),"")</f>
        <v/>
      </c>
    </row>
    <row r="867" spans="5:9">
      <c r="E867" t="str" cm="1">
        <f t="array" ref="E867">IFERROR(INDEX(Month_6!$D$4:$D$250,MATCH(0,COUNTIF($E$750:E866,Month_6!$D$4:$D$250),0)),"")</f>
        <v/>
      </c>
      <c r="I867" t="str" cm="1">
        <f t="array" ref="I867">IFERROR(INDEX(Month_6!$B$4:$B$250,MATCH(0,COUNTIF($E$750:I866,Month_6!$B$4:$B$250),0)),"")</f>
        <v/>
      </c>
    </row>
    <row r="868" spans="5:9">
      <c r="E868" t="str" cm="1">
        <f t="array" ref="E868">IFERROR(INDEX(Month_6!$D$4:$D$250,MATCH(0,COUNTIF($E$750:E867,Month_6!$D$4:$D$250),0)),"")</f>
        <v/>
      </c>
      <c r="I868" t="str" cm="1">
        <f t="array" ref="I868">IFERROR(INDEX(Month_6!$B$4:$B$250,MATCH(0,COUNTIF($E$750:I867,Month_6!$B$4:$B$250),0)),"")</f>
        <v/>
      </c>
    </row>
    <row r="869" spans="5:9">
      <c r="E869" t="str" cm="1">
        <f t="array" ref="E869">IFERROR(INDEX(Month_6!$D$4:$D$250,MATCH(0,COUNTIF($E$750:E868,Month_6!$D$4:$D$250),0)),"")</f>
        <v/>
      </c>
      <c r="I869" t="str" cm="1">
        <f t="array" ref="I869">IFERROR(INDEX(Month_6!$B$4:$B$250,MATCH(0,COUNTIF($E$750:I868,Month_6!$B$4:$B$250),0)),"")</f>
        <v/>
      </c>
    </row>
    <row r="870" spans="5:9">
      <c r="E870" t="str" cm="1">
        <f t="array" ref="E870">IFERROR(INDEX(Month_6!$D$4:$D$250,MATCH(0,COUNTIF($E$750:E869,Month_6!$D$4:$D$250),0)),"")</f>
        <v/>
      </c>
      <c r="I870" t="str" cm="1">
        <f t="array" ref="I870">IFERROR(INDEX(Month_6!$B$4:$B$250,MATCH(0,COUNTIF($E$750:I869,Month_6!$B$4:$B$250),0)),"")</f>
        <v/>
      </c>
    </row>
    <row r="871" spans="5:9">
      <c r="E871" t="str" cm="1">
        <f t="array" ref="E871">IFERROR(INDEX(Month_6!$D$4:$D$250,MATCH(0,COUNTIF($E$750:E870,Month_6!$D$4:$D$250),0)),"")</f>
        <v/>
      </c>
      <c r="I871" t="str" cm="1">
        <f t="array" ref="I871">IFERROR(INDEX(Month_6!$B$4:$B$250,MATCH(0,COUNTIF($E$750:I870,Month_6!$B$4:$B$250),0)),"")</f>
        <v/>
      </c>
    </row>
    <row r="872" spans="5:9">
      <c r="E872" t="str" cm="1">
        <f t="array" ref="E872">IFERROR(INDEX(Month_6!$D$4:$D$250,MATCH(0,COUNTIF($E$750:E871,Month_6!$D$4:$D$250),0)),"")</f>
        <v/>
      </c>
      <c r="I872" t="str" cm="1">
        <f t="array" ref="I872">IFERROR(INDEX(Month_6!$B$4:$B$250,MATCH(0,COUNTIF($E$750:I871,Month_6!$B$4:$B$250),0)),"")</f>
        <v/>
      </c>
    </row>
    <row r="873" spans="5:9">
      <c r="E873" t="str" cm="1">
        <f t="array" ref="E873">IFERROR(INDEX(Month_6!$D$4:$D$250,MATCH(0,COUNTIF($E$750:E872,Month_6!$D$4:$D$250),0)),"")</f>
        <v/>
      </c>
      <c r="I873" t="str" cm="1">
        <f t="array" ref="I873">IFERROR(INDEX(Month_6!$B$4:$B$250,MATCH(0,COUNTIF($E$750:I872,Month_6!$B$4:$B$250),0)),"")</f>
        <v/>
      </c>
    </row>
    <row r="874" spans="5:9">
      <c r="E874" t="str" cm="1">
        <f t="array" ref="E874">IFERROR(INDEX(Month_6!$D$4:$D$250,MATCH(0,COUNTIF($E$750:E873,Month_6!$D$4:$D$250),0)),"")</f>
        <v/>
      </c>
      <c r="I874" t="str" cm="1">
        <f t="array" ref="I874">IFERROR(INDEX(Month_6!$B$4:$B$250,MATCH(0,COUNTIF($E$750:I873,Month_6!$B$4:$B$250),0)),"")</f>
        <v/>
      </c>
    </row>
    <row r="875" spans="5:9">
      <c r="E875" t="str" cm="1">
        <f t="array" ref="E875">IFERROR(INDEX(Month_6!$D$4:$D$250,MATCH(0,COUNTIF($E$750:E874,Month_6!$D$4:$D$250),0)),"")</f>
        <v/>
      </c>
      <c r="I875" t="str" cm="1">
        <f t="array" ref="I875">IFERROR(INDEX(Month_6!$B$4:$B$250,MATCH(0,COUNTIF($E$750:I874,Month_6!$B$4:$B$250),0)),"")</f>
        <v/>
      </c>
    </row>
    <row r="876" spans="5:9">
      <c r="E876" t="str" cm="1">
        <f t="array" ref="E876">IFERROR(INDEX(Month_6!$D$4:$D$250,MATCH(0,COUNTIF($E$750:E875,Month_6!$D$4:$D$250),0)),"")</f>
        <v/>
      </c>
      <c r="I876" t="str" cm="1">
        <f t="array" ref="I876">IFERROR(INDEX(Month_6!$B$4:$B$250,MATCH(0,COUNTIF($E$750:I875,Month_6!$B$4:$B$250),0)),"")</f>
        <v/>
      </c>
    </row>
    <row r="877" spans="5:9">
      <c r="E877" t="str" cm="1">
        <f t="array" ref="E877">IFERROR(INDEX(Month_6!$D$4:$D$250,MATCH(0,COUNTIF($E$750:E876,Month_6!$D$4:$D$250),0)),"")</f>
        <v/>
      </c>
      <c r="I877" t="str" cm="1">
        <f t="array" ref="I877">IFERROR(INDEX(Month_6!$B$4:$B$250,MATCH(0,COUNTIF($E$750:I876,Month_6!$B$4:$B$250),0)),"")</f>
        <v/>
      </c>
    </row>
    <row r="878" spans="5:9">
      <c r="E878" t="str" cm="1">
        <f t="array" ref="E878">IFERROR(INDEX(Month_6!$D$4:$D$250,MATCH(0,COUNTIF($E$750:E877,Month_6!$D$4:$D$250),0)),"")</f>
        <v/>
      </c>
      <c r="I878" t="str" cm="1">
        <f t="array" ref="I878">IFERROR(INDEX(Month_6!$B$4:$B$250,MATCH(0,COUNTIF($E$750:I877,Month_6!$B$4:$B$250),0)),"")</f>
        <v/>
      </c>
    </row>
    <row r="879" spans="5:9">
      <c r="E879" t="str" cm="1">
        <f t="array" ref="E879">IFERROR(INDEX(Month_6!$D$4:$D$250,MATCH(0,COUNTIF($E$750:E878,Month_6!$D$4:$D$250),0)),"")</f>
        <v/>
      </c>
      <c r="I879" t="str" cm="1">
        <f t="array" ref="I879">IFERROR(INDEX(Month_6!$B$4:$B$250,MATCH(0,COUNTIF($E$750:I878,Month_6!$B$4:$B$250),0)),"")</f>
        <v/>
      </c>
    </row>
    <row r="880" spans="5:9">
      <c r="E880" t="str" cm="1">
        <f t="array" ref="E880">IFERROR(INDEX(Month_6!$D$4:$D$250,MATCH(0,COUNTIF($E$750:E879,Month_6!$D$4:$D$250),0)),"")</f>
        <v/>
      </c>
      <c r="I880" t="str" cm="1">
        <f t="array" ref="I880">IFERROR(INDEX(Month_6!$B$4:$B$250,MATCH(0,COUNTIF($E$750:I879,Month_6!$B$4:$B$250),0)),"")</f>
        <v/>
      </c>
    </row>
    <row r="881" spans="5:9">
      <c r="E881" t="str" cm="1">
        <f t="array" ref="E881">IFERROR(INDEX(Month_6!$D$4:$D$250,MATCH(0,COUNTIF($E$750:E880,Month_6!$D$4:$D$250),0)),"")</f>
        <v/>
      </c>
      <c r="I881" t="str" cm="1">
        <f t="array" ref="I881">IFERROR(INDEX(Month_6!$B$4:$B$250,MATCH(0,COUNTIF($E$750:I880,Month_6!$B$4:$B$250),0)),"")</f>
        <v/>
      </c>
    </row>
    <row r="882" spans="5:9">
      <c r="E882" t="str" cm="1">
        <f t="array" ref="E882">IFERROR(INDEX(Month_6!$D$4:$D$250,MATCH(0,COUNTIF($E$750:E881,Month_6!$D$4:$D$250),0)),"")</f>
        <v/>
      </c>
      <c r="I882" t="str" cm="1">
        <f t="array" ref="I882">IFERROR(INDEX(Month_6!$B$4:$B$250,MATCH(0,COUNTIF($E$750:I881,Month_6!$B$4:$B$250),0)),"")</f>
        <v/>
      </c>
    </row>
    <row r="883" spans="5:9">
      <c r="E883" t="str" cm="1">
        <f t="array" ref="E883">IFERROR(INDEX(Month_6!$D$4:$D$250,MATCH(0,COUNTIF($E$750:E882,Month_6!$D$4:$D$250),0)),"")</f>
        <v/>
      </c>
      <c r="I883" t="str" cm="1">
        <f t="array" ref="I883">IFERROR(INDEX(Month_6!$B$4:$B$250,MATCH(0,COUNTIF($E$750:I882,Month_6!$B$4:$B$250),0)),"")</f>
        <v/>
      </c>
    </row>
    <row r="884" spans="5:9">
      <c r="E884" t="str" cm="1">
        <f t="array" ref="E884">IFERROR(INDEX(Month_6!$D$4:$D$250,MATCH(0,COUNTIF($E$750:E883,Month_6!$D$4:$D$250),0)),"")</f>
        <v/>
      </c>
      <c r="I884" t="str" cm="1">
        <f t="array" ref="I884">IFERROR(INDEX(Month_6!$B$4:$B$250,MATCH(0,COUNTIF($E$750:I883,Month_6!$B$4:$B$250),0)),"")</f>
        <v/>
      </c>
    </row>
    <row r="885" spans="5:9">
      <c r="E885" t="str" cm="1">
        <f t="array" ref="E885">IFERROR(INDEX(Month_6!$D$4:$D$250,MATCH(0,COUNTIF($E$750:E884,Month_6!$D$4:$D$250),0)),"")</f>
        <v/>
      </c>
      <c r="I885" t="str" cm="1">
        <f t="array" ref="I885">IFERROR(INDEX(Month_6!$B$4:$B$250,MATCH(0,COUNTIF($E$750:I884,Month_6!$B$4:$B$250),0)),"")</f>
        <v/>
      </c>
    </row>
    <row r="886" spans="5:9">
      <c r="E886" t="str" cm="1">
        <f t="array" ref="E886">IFERROR(INDEX(Month_6!$D$4:$D$250,MATCH(0,COUNTIF($E$750:E885,Month_6!$D$4:$D$250),0)),"")</f>
        <v/>
      </c>
      <c r="I886" t="str" cm="1">
        <f t="array" ref="I886">IFERROR(INDEX(Month_6!$B$4:$B$250,MATCH(0,COUNTIF($E$750:I885,Month_6!$B$4:$B$250),0)),"")</f>
        <v/>
      </c>
    </row>
    <row r="887" spans="5:9">
      <c r="E887" t="str" cm="1">
        <f t="array" ref="E887">IFERROR(INDEX(Month_6!$D$4:$D$250,MATCH(0,COUNTIF($E$750:E886,Month_6!$D$4:$D$250),0)),"")</f>
        <v/>
      </c>
      <c r="I887" t="str" cm="1">
        <f t="array" ref="I887">IFERROR(INDEX(Month_6!$B$4:$B$250,MATCH(0,COUNTIF($E$750:I886,Month_6!$B$4:$B$250),0)),"")</f>
        <v/>
      </c>
    </row>
    <row r="888" spans="5:9">
      <c r="E888" t="str" cm="1">
        <f t="array" ref="E888">IFERROR(INDEX(Month_6!$D$4:$D$250,MATCH(0,COUNTIF($E$750:E887,Month_6!$D$4:$D$250),0)),"")</f>
        <v/>
      </c>
      <c r="I888" t="str" cm="1">
        <f t="array" ref="I888">IFERROR(INDEX(Month_6!$B$4:$B$250,MATCH(0,COUNTIF($E$750:I887,Month_6!$B$4:$B$250),0)),"")</f>
        <v/>
      </c>
    </row>
    <row r="889" spans="5:9">
      <c r="E889" t="str" cm="1">
        <f t="array" ref="E889">IFERROR(INDEX(Month_6!$D$4:$D$250,MATCH(0,COUNTIF($E$750:E888,Month_6!$D$4:$D$250),0)),"")</f>
        <v/>
      </c>
      <c r="I889" t="str" cm="1">
        <f t="array" ref="I889">IFERROR(INDEX(Month_6!$B$4:$B$250,MATCH(0,COUNTIF($E$750:I888,Month_6!$B$4:$B$250),0)),"")</f>
        <v/>
      </c>
    </row>
    <row r="890" spans="5:9">
      <c r="E890" t="str" cm="1">
        <f t="array" ref="E890">IFERROR(INDEX(Month_6!$D$4:$D$250,MATCH(0,COUNTIF($E$750:E889,Month_6!$D$4:$D$250),0)),"")</f>
        <v/>
      </c>
      <c r="I890" t="str" cm="1">
        <f t="array" ref="I890">IFERROR(INDEX(Month_6!$B$4:$B$250,MATCH(0,COUNTIF($E$750:I889,Month_6!$B$4:$B$250),0)),"")</f>
        <v/>
      </c>
    </row>
    <row r="891" spans="5:9">
      <c r="E891" t="str" cm="1">
        <f t="array" ref="E891">IFERROR(INDEX(Month_6!$D$4:$D$250,MATCH(0,COUNTIF($E$750:E890,Month_6!$D$4:$D$250),0)),"")</f>
        <v/>
      </c>
      <c r="I891" t="str" cm="1">
        <f t="array" ref="I891">IFERROR(INDEX(Month_6!$B$4:$B$250,MATCH(0,COUNTIF($E$750:I890,Month_6!$B$4:$B$250),0)),"")</f>
        <v/>
      </c>
    </row>
    <row r="892" spans="5:9">
      <c r="E892" t="str" cm="1">
        <f t="array" ref="E892">IFERROR(INDEX(Month_6!$D$4:$D$250,MATCH(0,COUNTIF($E$750:E891,Month_6!$D$4:$D$250),0)),"")</f>
        <v/>
      </c>
      <c r="I892" t="str" cm="1">
        <f t="array" ref="I892">IFERROR(INDEX(Month_6!$B$4:$B$250,MATCH(0,COUNTIF($E$750:I891,Month_6!$B$4:$B$250),0)),"")</f>
        <v/>
      </c>
    </row>
    <row r="893" spans="5:9">
      <c r="E893" t="str" cm="1">
        <f t="array" ref="E893">IFERROR(INDEX(Month_6!$D$4:$D$250,MATCH(0,COUNTIF($E$750:E892,Month_6!$D$4:$D$250),0)),"")</f>
        <v/>
      </c>
      <c r="I893" t="str" cm="1">
        <f t="array" ref="I893">IFERROR(INDEX(Month_6!$B$4:$B$250,MATCH(0,COUNTIF($E$750:I892,Month_6!$B$4:$B$250),0)),"")</f>
        <v/>
      </c>
    </row>
    <row r="894" spans="5:9">
      <c r="E894" t="str" cm="1">
        <f t="array" ref="E894">IFERROR(INDEX(Month_6!$D$4:$D$250,MATCH(0,COUNTIF($E$750:E893,Month_6!$D$4:$D$250),0)),"")</f>
        <v/>
      </c>
      <c r="I894" t="str" cm="1">
        <f t="array" ref="I894">IFERROR(INDEX(Month_6!$B$4:$B$250,MATCH(0,COUNTIF($E$750:I893,Month_6!$B$4:$B$250),0)),"")</f>
        <v/>
      </c>
    </row>
    <row r="895" spans="5:9">
      <c r="E895" t="str" cm="1">
        <f t="array" ref="E895">IFERROR(INDEX(Month_6!$D$4:$D$250,MATCH(0,COUNTIF($E$750:E894,Month_6!$D$4:$D$250),0)),"")</f>
        <v/>
      </c>
      <c r="I895" t="str" cm="1">
        <f t="array" ref="I895">IFERROR(INDEX(Month_6!$B$4:$B$250,MATCH(0,COUNTIF($E$750:I894,Month_6!$B$4:$B$250),0)),"")</f>
        <v/>
      </c>
    </row>
    <row r="896" spans="5:9">
      <c r="E896" t="str" cm="1">
        <f t="array" ref="E896">IFERROR(INDEX(Month_6!$D$4:$D$250,MATCH(0,COUNTIF($E$750:E895,Month_6!$D$4:$D$250),0)),"")</f>
        <v/>
      </c>
      <c r="I896" t="str" cm="1">
        <f t="array" ref="I896">IFERROR(INDEX(Month_6!$B$4:$B$250,MATCH(0,COUNTIF($E$750:I895,Month_6!$B$4:$B$250),0)),"")</f>
        <v/>
      </c>
    </row>
    <row r="897" spans="5:9">
      <c r="E897" t="str" cm="1">
        <f t="array" ref="E897">IFERROR(INDEX(Month_6!$D$4:$D$250,MATCH(0,COUNTIF($E$750:E896,Month_6!$D$4:$D$250),0)),"")</f>
        <v/>
      </c>
      <c r="I897" t="str" cm="1">
        <f t="array" ref="I897">IFERROR(INDEX(Month_6!$B$4:$B$250,MATCH(0,COUNTIF($E$750:I896,Month_6!$B$4:$B$250),0)),"")</f>
        <v/>
      </c>
    </row>
    <row r="898" spans="5:9">
      <c r="E898" t="str" cm="1">
        <f t="array" ref="E898">IFERROR(INDEX(Month_6!$D$4:$D$250,MATCH(0,COUNTIF($E$750:E897,Month_6!$D$4:$D$250),0)),"")</f>
        <v/>
      </c>
      <c r="I898" t="str" cm="1">
        <f t="array" ref="I898">IFERROR(INDEX(Month_6!$B$4:$B$250,MATCH(0,COUNTIF($E$750:I897,Month_6!$B$4:$B$250),0)),"")</f>
        <v/>
      </c>
    </row>
    <row r="899" spans="5:9">
      <c r="E899" t="str" cm="1">
        <f t="array" ref="E899">IFERROR(INDEX(Month_6!$D$4:$D$250,MATCH(0,COUNTIF($E$750:E898,Month_6!$D$4:$D$250),0)),"")</f>
        <v/>
      </c>
      <c r="I899" t="str" cm="1">
        <f t="array" ref="I899">IFERROR(INDEX(Month_6!$B$4:$B$250,MATCH(0,COUNTIF($E$750:I898,Month_6!$B$4:$B$250),0)),"")</f>
        <v/>
      </c>
    </row>
    <row r="900" spans="5:9">
      <c r="E900" t="str" cm="1">
        <f t="array" ref="E900">IFERROR(INDEX(Month_6!$D$4:$D$250,MATCH(0,COUNTIF($E$750:E899,Month_6!$D$4:$D$250),0)),"")</f>
        <v/>
      </c>
      <c r="I900" t="str" cm="1">
        <f t="array" ref="I900">IFERROR(INDEX(Month_6!$B$4:$B$250,MATCH(0,COUNTIF($E$750:I899,Month_6!$B$4:$B$250),0)),"")</f>
        <v/>
      </c>
    </row>
    <row r="901" spans="5:9">
      <c r="E901" cm="1">
        <f t="array" ref="E901">IFERROR(INDEX(Month_7!$D$4:$D$250,MATCH(0,COUNTIF($E$900:E900,Month_7!$D$4:$D$250),0)),"")</f>
        <v>0</v>
      </c>
      <c r="I901" cm="1">
        <f t="array" ref="I901">IFERROR(INDEX(Month_7!$B$4:$B$250,MATCH(0,COUNTIF($E$900:I900,Month_7!$B$4:$B$250),0)),"")</f>
        <v>0</v>
      </c>
    </row>
    <row r="902" spans="5:9">
      <c r="E902" t="str" cm="1">
        <f t="array" ref="E902">IFERROR(INDEX(Month_7!$D$4:$D$250,MATCH(0,COUNTIF($E$900:E901,Month_7!$D$4:$D$250),0)),"")</f>
        <v/>
      </c>
      <c r="I902" t="str" cm="1">
        <f t="array" ref="I902">IFERROR(INDEX(Month_7!$B$4:$B$250,MATCH(0,COUNTIF($E$900:I901,Month_7!$B$4:$B$250),0)),"")</f>
        <v/>
      </c>
    </row>
    <row r="903" spans="5:9">
      <c r="E903" t="str" cm="1">
        <f t="array" ref="E903">IFERROR(INDEX(Month_7!$D$4:$D$250,MATCH(0,COUNTIF($E$900:E902,Month_7!$D$4:$D$250),0)),"")</f>
        <v/>
      </c>
      <c r="I903" t="str" cm="1">
        <f t="array" ref="I903">IFERROR(INDEX(Month_7!$B$4:$B$250,MATCH(0,COUNTIF($E$900:I902,Month_7!$B$4:$B$250),0)),"")</f>
        <v/>
      </c>
    </row>
    <row r="904" spans="5:9">
      <c r="E904" t="str" cm="1">
        <f t="array" ref="E904">IFERROR(INDEX(Month_7!$D$4:$D$250,MATCH(0,COUNTIF($E$900:E903,Month_7!$D$4:$D$250),0)),"")</f>
        <v/>
      </c>
      <c r="I904" t="str" cm="1">
        <f t="array" ref="I904">IFERROR(INDEX(Month_7!$B$4:$B$250,MATCH(0,COUNTIF($E$900:I903,Month_7!$B$4:$B$250),0)),"")</f>
        <v/>
      </c>
    </row>
    <row r="905" spans="5:9">
      <c r="E905" t="str" cm="1">
        <f t="array" ref="E905">IFERROR(INDEX(Month_7!$D$4:$D$250,MATCH(0,COUNTIF($E$900:E904,Month_7!$D$4:$D$250),0)),"")</f>
        <v/>
      </c>
      <c r="I905" t="str" cm="1">
        <f t="array" ref="I905">IFERROR(INDEX(Month_7!$B$4:$B$250,MATCH(0,COUNTIF($E$900:I904,Month_7!$B$4:$B$250),0)),"")</f>
        <v/>
      </c>
    </row>
    <row r="906" spans="5:9">
      <c r="E906" t="str" cm="1">
        <f t="array" ref="E906">IFERROR(INDEX(Month_7!$D$4:$D$250,MATCH(0,COUNTIF($E$900:E905,Month_7!$D$4:$D$250),0)),"")</f>
        <v/>
      </c>
      <c r="I906" t="str" cm="1">
        <f t="array" ref="I906">IFERROR(INDEX(Month_7!$B$4:$B$250,MATCH(0,COUNTIF($E$900:I905,Month_7!$B$4:$B$250),0)),"")</f>
        <v/>
      </c>
    </row>
    <row r="907" spans="5:9">
      <c r="E907" t="str" cm="1">
        <f t="array" ref="E907">IFERROR(INDEX(Month_7!$D$4:$D$250,MATCH(0,COUNTIF($E$900:E906,Month_7!$D$4:$D$250),0)),"")</f>
        <v/>
      </c>
      <c r="I907" t="str" cm="1">
        <f t="array" ref="I907">IFERROR(INDEX(Month_7!$B$4:$B$250,MATCH(0,COUNTIF($E$900:I906,Month_7!$B$4:$B$250),0)),"")</f>
        <v/>
      </c>
    </row>
    <row r="908" spans="5:9">
      <c r="E908" t="str" cm="1">
        <f t="array" ref="E908">IFERROR(INDEX(Month_7!$D$4:$D$250,MATCH(0,COUNTIF($E$900:E907,Month_7!$D$4:$D$250),0)),"")</f>
        <v/>
      </c>
      <c r="I908" t="str" cm="1">
        <f t="array" ref="I908">IFERROR(INDEX(Month_7!$B$4:$B$250,MATCH(0,COUNTIF($E$900:I907,Month_7!$B$4:$B$250),0)),"")</f>
        <v/>
      </c>
    </row>
    <row r="909" spans="5:9">
      <c r="E909" t="str" cm="1">
        <f t="array" ref="E909">IFERROR(INDEX(Month_7!$D$4:$D$250,MATCH(0,COUNTIF($E$900:E908,Month_7!$D$4:$D$250),0)),"")</f>
        <v/>
      </c>
      <c r="I909" t="str" cm="1">
        <f t="array" ref="I909">IFERROR(INDEX(Month_7!$B$4:$B$250,MATCH(0,COUNTIF($E$900:I908,Month_7!$B$4:$B$250),0)),"")</f>
        <v/>
      </c>
    </row>
    <row r="910" spans="5:9">
      <c r="E910" t="str" cm="1">
        <f t="array" ref="E910">IFERROR(INDEX(Month_7!$D$4:$D$250,MATCH(0,COUNTIF($E$900:E909,Month_7!$D$4:$D$250),0)),"")</f>
        <v/>
      </c>
      <c r="I910" t="str" cm="1">
        <f t="array" ref="I910">IFERROR(INDEX(Month_7!$B$4:$B$250,MATCH(0,COUNTIF($E$900:I909,Month_7!$B$4:$B$250),0)),"")</f>
        <v/>
      </c>
    </row>
    <row r="911" spans="5:9">
      <c r="E911" t="str" cm="1">
        <f t="array" ref="E911">IFERROR(INDEX(Month_7!$D$4:$D$250,MATCH(0,COUNTIF($E$900:E910,Month_7!$D$4:$D$250),0)),"")</f>
        <v/>
      </c>
      <c r="I911" t="str" cm="1">
        <f t="array" ref="I911">IFERROR(INDEX(Month_7!$B$4:$B$250,MATCH(0,COUNTIF($E$900:I910,Month_7!$B$4:$B$250),0)),"")</f>
        <v/>
      </c>
    </row>
    <row r="912" spans="5:9">
      <c r="E912" t="str" cm="1">
        <f t="array" ref="E912">IFERROR(INDEX(Month_7!$D$4:$D$250,MATCH(0,COUNTIF($E$900:E911,Month_7!$D$4:$D$250),0)),"")</f>
        <v/>
      </c>
      <c r="I912" t="str" cm="1">
        <f t="array" ref="I912">IFERROR(INDEX(Month_7!$B$4:$B$250,MATCH(0,COUNTIF($E$900:I911,Month_7!$B$4:$B$250),0)),"")</f>
        <v/>
      </c>
    </row>
    <row r="913" spans="5:9">
      <c r="E913" t="str" cm="1">
        <f t="array" ref="E913">IFERROR(INDEX(Month_7!$D$4:$D$250,MATCH(0,COUNTIF($E$900:E912,Month_7!$D$4:$D$250),0)),"")</f>
        <v/>
      </c>
      <c r="I913" t="str" cm="1">
        <f t="array" ref="I913">IFERROR(INDEX(Month_7!$B$4:$B$250,MATCH(0,COUNTIF($E$900:I912,Month_7!$B$4:$B$250),0)),"")</f>
        <v/>
      </c>
    </row>
    <row r="914" spans="5:9">
      <c r="E914" t="str" cm="1">
        <f t="array" ref="E914">IFERROR(INDEX(Month_7!$D$4:$D$250,MATCH(0,COUNTIF($E$900:E913,Month_7!$D$4:$D$250),0)),"")</f>
        <v/>
      </c>
      <c r="I914" t="str" cm="1">
        <f t="array" ref="I914">IFERROR(INDEX(Month_7!$B$4:$B$250,MATCH(0,COUNTIF($E$900:I913,Month_7!$B$4:$B$250),0)),"")</f>
        <v/>
      </c>
    </row>
    <row r="915" spans="5:9">
      <c r="E915" t="str" cm="1">
        <f t="array" ref="E915">IFERROR(INDEX(Month_7!$D$4:$D$250,MATCH(0,COUNTIF($E$900:E914,Month_7!$D$4:$D$250),0)),"")</f>
        <v/>
      </c>
      <c r="I915" t="str" cm="1">
        <f t="array" ref="I915">IFERROR(INDEX(Month_7!$B$4:$B$250,MATCH(0,COUNTIF($E$900:I914,Month_7!$B$4:$B$250),0)),"")</f>
        <v/>
      </c>
    </row>
    <row r="916" spans="5:9">
      <c r="E916" t="str" cm="1">
        <f t="array" ref="E916">IFERROR(INDEX(Month_7!$D$4:$D$250,MATCH(0,COUNTIF($E$900:E915,Month_7!$D$4:$D$250),0)),"")</f>
        <v/>
      </c>
      <c r="I916" t="str" cm="1">
        <f t="array" ref="I916">IFERROR(INDEX(Month_7!$B$4:$B$250,MATCH(0,COUNTIF($E$900:I915,Month_7!$B$4:$B$250),0)),"")</f>
        <v/>
      </c>
    </row>
    <row r="917" spans="5:9">
      <c r="E917" t="str" cm="1">
        <f t="array" ref="E917">IFERROR(INDEX(Month_7!$D$4:$D$250,MATCH(0,COUNTIF($E$900:E916,Month_7!$D$4:$D$250),0)),"")</f>
        <v/>
      </c>
      <c r="I917" t="str" cm="1">
        <f t="array" ref="I917">IFERROR(INDEX(Month_7!$B$4:$B$250,MATCH(0,COUNTIF($E$900:I916,Month_7!$B$4:$B$250),0)),"")</f>
        <v/>
      </c>
    </row>
    <row r="918" spans="5:9">
      <c r="E918" t="str" cm="1">
        <f t="array" ref="E918">IFERROR(INDEX(Month_7!$D$4:$D$250,MATCH(0,COUNTIF($E$900:E917,Month_7!$D$4:$D$250),0)),"")</f>
        <v/>
      </c>
      <c r="I918" t="str" cm="1">
        <f t="array" ref="I918">IFERROR(INDEX(Month_7!$B$4:$B$250,MATCH(0,COUNTIF($E$900:I917,Month_7!$B$4:$B$250),0)),"")</f>
        <v/>
      </c>
    </row>
    <row r="919" spans="5:9">
      <c r="E919" t="str" cm="1">
        <f t="array" ref="E919">IFERROR(INDEX(Month_7!$D$4:$D$250,MATCH(0,COUNTIF($E$900:E918,Month_7!$D$4:$D$250),0)),"")</f>
        <v/>
      </c>
      <c r="I919" t="str" cm="1">
        <f t="array" ref="I919">IFERROR(INDEX(Month_7!$B$4:$B$250,MATCH(0,COUNTIF($E$900:I918,Month_7!$B$4:$B$250),0)),"")</f>
        <v/>
      </c>
    </row>
    <row r="920" spans="5:9">
      <c r="E920" t="str" cm="1">
        <f t="array" ref="E920">IFERROR(INDEX(Month_7!$D$4:$D$250,MATCH(0,COUNTIF($E$900:E919,Month_7!$D$4:$D$250),0)),"")</f>
        <v/>
      </c>
      <c r="I920" t="str" cm="1">
        <f t="array" ref="I920">IFERROR(INDEX(Month_7!$B$4:$B$250,MATCH(0,COUNTIF($E$900:I919,Month_7!$B$4:$B$250),0)),"")</f>
        <v/>
      </c>
    </row>
    <row r="921" spans="5:9">
      <c r="E921" t="str" cm="1">
        <f t="array" ref="E921">IFERROR(INDEX(Month_7!$D$4:$D$250,MATCH(0,COUNTIF($E$900:E920,Month_7!$D$4:$D$250),0)),"")</f>
        <v/>
      </c>
      <c r="I921" t="str" cm="1">
        <f t="array" ref="I921">IFERROR(INDEX(Month_7!$B$4:$B$250,MATCH(0,COUNTIF($E$900:I920,Month_7!$B$4:$B$250),0)),"")</f>
        <v/>
      </c>
    </row>
    <row r="922" spans="5:9">
      <c r="E922" t="str" cm="1">
        <f t="array" ref="E922">IFERROR(INDEX(Month_7!$D$4:$D$250,MATCH(0,COUNTIF($E$900:E921,Month_7!$D$4:$D$250),0)),"")</f>
        <v/>
      </c>
      <c r="I922" t="str" cm="1">
        <f t="array" ref="I922">IFERROR(INDEX(Month_7!$B$4:$B$250,MATCH(0,COUNTIF($E$900:I921,Month_7!$B$4:$B$250),0)),"")</f>
        <v/>
      </c>
    </row>
    <row r="923" spans="5:9">
      <c r="E923" t="str" cm="1">
        <f t="array" ref="E923">IFERROR(INDEX(Month_7!$D$4:$D$250,MATCH(0,COUNTIF($E$900:E922,Month_7!$D$4:$D$250),0)),"")</f>
        <v/>
      </c>
      <c r="I923" t="str" cm="1">
        <f t="array" ref="I923">IFERROR(INDEX(Month_7!$B$4:$B$250,MATCH(0,COUNTIF($E$900:I922,Month_7!$B$4:$B$250),0)),"")</f>
        <v/>
      </c>
    </row>
    <row r="924" spans="5:9">
      <c r="E924" t="str" cm="1">
        <f t="array" ref="E924">IFERROR(INDEX(Month_7!$D$4:$D$250,MATCH(0,COUNTIF($E$900:E923,Month_7!$D$4:$D$250),0)),"")</f>
        <v/>
      </c>
      <c r="I924" t="str" cm="1">
        <f t="array" ref="I924">IFERROR(INDEX(Month_7!$B$4:$B$250,MATCH(0,COUNTIF($E$900:I923,Month_7!$B$4:$B$250),0)),"")</f>
        <v/>
      </c>
    </row>
    <row r="925" spans="5:9">
      <c r="E925" t="str" cm="1">
        <f t="array" ref="E925">IFERROR(INDEX(Month_7!$D$4:$D$250,MATCH(0,COUNTIF($E$900:E924,Month_7!$D$4:$D$250),0)),"")</f>
        <v/>
      </c>
      <c r="I925" t="str" cm="1">
        <f t="array" ref="I925">IFERROR(INDEX(Month_7!$B$4:$B$250,MATCH(0,COUNTIF($E$900:I924,Month_7!$B$4:$B$250),0)),"")</f>
        <v/>
      </c>
    </row>
    <row r="926" spans="5:9">
      <c r="E926" t="str" cm="1">
        <f t="array" ref="E926">IFERROR(INDEX(Month_7!$D$4:$D$250,MATCH(0,COUNTIF($E$900:E925,Month_7!$D$4:$D$250),0)),"")</f>
        <v/>
      </c>
      <c r="I926" t="str" cm="1">
        <f t="array" ref="I926">IFERROR(INDEX(Month_7!$B$4:$B$250,MATCH(0,COUNTIF($E$900:I925,Month_7!$B$4:$B$250),0)),"")</f>
        <v/>
      </c>
    </row>
    <row r="927" spans="5:9">
      <c r="E927" t="str" cm="1">
        <f t="array" ref="E927">IFERROR(INDEX(Month_7!$D$4:$D$250,MATCH(0,COUNTIF($E$900:E926,Month_7!$D$4:$D$250),0)),"")</f>
        <v/>
      </c>
      <c r="I927" t="str" cm="1">
        <f t="array" ref="I927">IFERROR(INDEX(Month_7!$B$4:$B$250,MATCH(0,COUNTIF($E$900:I926,Month_7!$B$4:$B$250),0)),"")</f>
        <v/>
      </c>
    </row>
    <row r="928" spans="5:9">
      <c r="E928" t="str" cm="1">
        <f t="array" ref="E928">IFERROR(INDEX(Month_7!$D$4:$D$250,MATCH(0,COUNTIF($E$900:E927,Month_7!$D$4:$D$250),0)),"")</f>
        <v/>
      </c>
      <c r="I928" t="str" cm="1">
        <f t="array" ref="I928">IFERROR(INDEX(Month_7!$B$4:$B$250,MATCH(0,COUNTIF($E$900:I927,Month_7!$B$4:$B$250),0)),"")</f>
        <v/>
      </c>
    </row>
    <row r="929" spans="5:9">
      <c r="E929" t="str" cm="1">
        <f t="array" ref="E929">IFERROR(INDEX(Month_7!$D$4:$D$250,MATCH(0,COUNTIF($E$900:E928,Month_7!$D$4:$D$250),0)),"")</f>
        <v/>
      </c>
      <c r="I929" t="str" cm="1">
        <f t="array" ref="I929">IFERROR(INDEX(Month_7!$B$4:$B$250,MATCH(0,COUNTIF($E$900:I928,Month_7!$B$4:$B$250),0)),"")</f>
        <v/>
      </c>
    </row>
    <row r="930" spans="5:9">
      <c r="E930" t="str" cm="1">
        <f t="array" ref="E930">IFERROR(INDEX(Month_7!$D$4:$D$250,MATCH(0,COUNTIF($E$900:E929,Month_7!$D$4:$D$250),0)),"")</f>
        <v/>
      </c>
      <c r="I930" t="str" cm="1">
        <f t="array" ref="I930">IFERROR(INDEX(Month_7!$B$4:$B$250,MATCH(0,COUNTIF($E$900:I929,Month_7!$B$4:$B$250),0)),"")</f>
        <v/>
      </c>
    </row>
    <row r="931" spans="5:9">
      <c r="E931" t="str" cm="1">
        <f t="array" ref="E931">IFERROR(INDEX(Month_7!$D$4:$D$250,MATCH(0,COUNTIF($E$900:E930,Month_7!$D$4:$D$250),0)),"")</f>
        <v/>
      </c>
      <c r="I931" t="str" cm="1">
        <f t="array" ref="I931">IFERROR(INDEX(Month_7!$B$4:$B$250,MATCH(0,COUNTIF($E$900:I930,Month_7!$B$4:$B$250),0)),"")</f>
        <v/>
      </c>
    </row>
    <row r="932" spans="5:9">
      <c r="E932" t="str" cm="1">
        <f t="array" ref="E932">IFERROR(INDEX(Month_7!$D$4:$D$250,MATCH(0,COUNTIF($E$900:E931,Month_7!$D$4:$D$250),0)),"")</f>
        <v/>
      </c>
      <c r="I932" t="str" cm="1">
        <f t="array" ref="I932">IFERROR(INDEX(Month_7!$B$4:$B$250,MATCH(0,COUNTIF($E$900:I931,Month_7!$B$4:$B$250),0)),"")</f>
        <v/>
      </c>
    </row>
    <row r="933" spans="5:9">
      <c r="E933" t="str" cm="1">
        <f t="array" ref="E933">IFERROR(INDEX(Month_7!$D$4:$D$250,MATCH(0,COUNTIF($E$900:E932,Month_7!$D$4:$D$250),0)),"")</f>
        <v/>
      </c>
      <c r="I933" t="str" cm="1">
        <f t="array" ref="I933">IFERROR(INDEX(Month_7!$B$4:$B$250,MATCH(0,COUNTIF($E$900:I932,Month_7!$B$4:$B$250),0)),"")</f>
        <v/>
      </c>
    </row>
    <row r="934" spans="5:9">
      <c r="E934" t="str" cm="1">
        <f t="array" ref="E934">IFERROR(INDEX(Month_7!$D$4:$D$250,MATCH(0,COUNTIF($E$900:E933,Month_7!$D$4:$D$250),0)),"")</f>
        <v/>
      </c>
      <c r="I934" t="str" cm="1">
        <f t="array" ref="I934">IFERROR(INDEX(Month_7!$B$4:$B$250,MATCH(0,COUNTIF($E$900:I933,Month_7!$B$4:$B$250),0)),"")</f>
        <v/>
      </c>
    </row>
    <row r="935" spans="5:9">
      <c r="E935" t="str" cm="1">
        <f t="array" ref="E935">IFERROR(INDEX(Month_7!$D$4:$D$250,MATCH(0,COUNTIF($E$900:E934,Month_7!$D$4:$D$250),0)),"")</f>
        <v/>
      </c>
      <c r="I935" t="str" cm="1">
        <f t="array" ref="I935">IFERROR(INDEX(Month_7!$B$4:$B$250,MATCH(0,COUNTIF($E$900:I934,Month_7!$B$4:$B$250),0)),"")</f>
        <v/>
      </c>
    </row>
    <row r="936" spans="5:9">
      <c r="E936" t="str" cm="1">
        <f t="array" ref="E936">IFERROR(INDEX(Month_7!$D$4:$D$250,MATCH(0,COUNTIF($E$900:E935,Month_7!$D$4:$D$250),0)),"")</f>
        <v/>
      </c>
      <c r="I936" t="str" cm="1">
        <f t="array" ref="I936">IFERROR(INDEX(Month_7!$B$4:$B$250,MATCH(0,COUNTIF($E$900:I935,Month_7!$B$4:$B$250),0)),"")</f>
        <v/>
      </c>
    </row>
    <row r="937" spans="5:9">
      <c r="E937" t="str" cm="1">
        <f t="array" ref="E937">IFERROR(INDEX(Month_7!$D$4:$D$250,MATCH(0,COUNTIF($E$900:E936,Month_7!$D$4:$D$250),0)),"")</f>
        <v/>
      </c>
      <c r="I937" t="str" cm="1">
        <f t="array" ref="I937">IFERROR(INDEX(Month_7!$B$4:$B$250,MATCH(0,COUNTIF($E$900:I936,Month_7!$B$4:$B$250),0)),"")</f>
        <v/>
      </c>
    </row>
    <row r="938" spans="5:9">
      <c r="E938" t="str" cm="1">
        <f t="array" ref="E938">IFERROR(INDEX(Month_7!$D$4:$D$250,MATCH(0,COUNTIF($E$900:E937,Month_7!$D$4:$D$250),0)),"")</f>
        <v/>
      </c>
      <c r="I938" t="str" cm="1">
        <f t="array" ref="I938">IFERROR(INDEX(Month_7!$B$4:$B$250,MATCH(0,COUNTIF($E$900:I937,Month_7!$B$4:$B$250),0)),"")</f>
        <v/>
      </c>
    </row>
    <row r="939" spans="5:9">
      <c r="E939" t="str" cm="1">
        <f t="array" ref="E939">IFERROR(INDEX(Month_7!$D$4:$D$250,MATCH(0,COUNTIF($E$900:E938,Month_7!$D$4:$D$250),0)),"")</f>
        <v/>
      </c>
      <c r="I939" t="str" cm="1">
        <f t="array" ref="I939">IFERROR(INDEX(Month_7!$B$4:$B$250,MATCH(0,COUNTIF($E$900:I938,Month_7!$B$4:$B$250),0)),"")</f>
        <v/>
      </c>
    </row>
    <row r="940" spans="5:9">
      <c r="E940" t="str" cm="1">
        <f t="array" ref="E940">IFERROR(INDEX(Month_7!$D$4:$D$250,MATCH(0,COUNTIF($E$900:E939,Month_7!$D$4:$D$250),0)),"")</f>
        <v/>
      </c>
      <c r="I940" t="str" cm="1">
        <f t="array" ref="I940">IFERROR(INDEX(Month_7!$B$4:$B$250,MATCH(0,COUNTIF($E$900:I939,Month_7!$B$4:$B$250),0)),"")</f>
        <v/>
      </c>
    </row>
    <row r="941" spans="5:9">
      <c r="E941" t="str" cm="1">
        <f t="array" ref="E941">IFERROR(INDEX(Month_7!$D$4:$D$250,MATCH(0,COUNTIF($E$900:E940,Month_7!$D$4:$D$250),0)),"")</f>
        <v/>
      </c>
      <c r="I941" t="str" cm="1">
        <f t="array" ref="I941">IFERROR(INDEX(Month_7!$B$4:$B$250,MATCH(0,COUNTIF($E$900:I940,Month_7!$B$4:$B$250),0)),"")</f>
        <v/>
      </c>
    </row>
    <row r="942" spans="5:9">
      <c r="E942" t="str" cm="1">
        <f t="array" ref="E942">IFERROR(INDEX(Month_7!$D$4:$D$250,MATCH(0,COUNTIF($E$900:E941,Month_7!$D$4:$D$250),0)),"")</f>
        <v/>
      </c>
      <c r="I942" t="str" cm="1">
        <f t="array" ref="I942">IFERROR(INDEX(Month_7!$B$4:$B$250,MATCH(0,COUNTIF($E$900:I941,Month_7!$B$4:$B$250),0)),"")</f>
        <v/>
      </c>
    </row>
    <row r="943" spans="5:9">
      <c r="E943" t="str" cm="1">
        <f t="array" ref="E943">IFERROR(INDEX(Month_7!$D$4:$D$250,MATCH(0,COUNTIF($E$900:E942,Month_7!$D$4:$D$250),0)),"")</f>
        <v/>
      </c>
      <c r="I943" t="str" cm="1">
        <f t="array" ref="I943">IFERROR(INDEX(Month_7!$B$4:$B$250,MATCH(0,COUNTIF($E$900:I942,Month_7!$B$4:$B$250),0)),"")</f>
        <v/>
      </c>
    </row>
    <row r="944" spans="5:9">
      <c r="E944" t="str" cm="1">
        <f t="array" ref="E944">IFERROR(INDEX(Month_7!$D$4:$D$250,MATCH(0,COUNTIF($E$900:E943,Month_7!$D$4:$D$250),0)),"")</f>
        <v/>
      </c>
      <c r="I944" t="str" cm="1">
        <f t="array" ref="I944">IFERROR(INDEX(Month_7!$B$4:$B$250,MATCH(0,COUNTIF($E$900:I943,Month_7!$B$4:$B$250),0)),"")</f>
        <v/>
      </c>
    </row>
    <row r="945" spans="5:9">
      <c r="E945" t="str" cm="1">
        <f t="array" ref="E945">IFERROR(INDEX(Month_7!$D$4:$D$250,MATCH(0,COUNTIF($E$900:E944,Month_7!$D$4:$D$250),0)),"")</f>
        <v/>
      </c>
      <c r="I945" t="str" cm="1">
        <f t="array" ref="I945">IFERROR(INDEX(Month_7!$B$4:$B$250,MATCH(0,COUNTIF($E$900:I944,Month_7!$B$4:$B$250),0)),"")</f>
        <v/>
      </c>
    </row>
    <row r="946" spans="5:9">
      <c r="E946" t="str" cm="1">
        <f t="array" ref="E946">IFERROR(INDEX(Month_7!$D$4:$D$250,MATCH(0,COUNTIF($E$900:E945,Month_7!$D$4:$D$250),0)),"")</f>
        <v/>
      </c>
      <c r="I946" t="str" cm="1">
        <f t="array" ref="I946">IFERROR(INDEX(Month_7!$B$4:$B$250,MATCH(0,COUNTIF($E$900:I945,Month_7!$B$4:$B$250),0)),"")</f>
        <v/>
      </c>
    </row>
    <row r="947" spans="5:9">
      <c r="E947" t="str" cm="1">
        <f t="array" ref="E947">IFERROR(INDEX(Month_7!$D$4:$D$250,MATCH(0,COUNTIF($E$900:E946,Month_7!$D$4:$D$250),0)),"")</f>
        <v/>
      </c>
      <c r="I947" t="str" cm="1">
        <f t="array" ref="I947">IFERROR(INDEX(Month_7!$B$4:$B$250,MATCH(0,COUNTIF($E$900:I946,Month_7!$B$4:$B$250),0)),"")</f>
        <v/>
      </c>
    </row>
    <row r="948" spans="5:9">
      <c r="E948" t="str" cm="1">
        <f t="array" ref="E948">IFERROR(INDEX(Month_7!$D$4:$D$250,MATCH(0,COUNTIF($E$900:E947,Month_7!$D$4:$D$250),0)),"")</f>
        <v/>
      </c>
      <c r="I948" t="str" cm="1">
        <f t="array" ref="I948">IFERROR(INDEX(Month_7!$B$4:$B$250,MATCH(0,COUNTIF($E$900:I947,Month_7!$B$4:$B$250),0)),"")</f>
        <v/>
      </c>
    </row>
    <row r="949" spans="5:9">
      <c r="E949" t="str" cm="1">
        <f t="array" ref="E949">IFERROR(INDEX(Month_7!$D$4:$D$250,MATCH(0,COUNTIF($E$900:E948,Month_7!$D$4:$D$250),0)),"")</f>
        <v/>
      </c>
      <c r="I949" t="str" cm="1">
        <f t="array" ref="I949">IFERROR(INDEX(Month_7!$B$4:$B$250,MATCH(0,COUNTIF($E$900:I948,Month_7!$B$4:$B$250),0)),"")</f>
        <v/>
      </c>
    </row>
    <row r="950" spans="5:9">
      <c r="E950" t="str" cm="1">
        <f t="array" ref="E950">IFERROR(INDEX(Month_7!$D$4:$D$250,MATCH(0,COUNTIF($E$900:E949,Month_7!$D$4:$D$250),0)),"")</f>
        <v/>
      </c>
      <c r="I950" t="str" cm="1">
        <f t="array" ref="I950">IFERROR(INDEX(Month_7!$B$4:$B$250,MATCH(0,COUNTIF($E$900:I949,Month_7!$B$4:$B$250),0)),"")</f>
        <v/>
      </c>
    </row>
    <row r="951" spans="5:9">
      <c r="E951" t="str" cm="1">
        <f t="array" ref="E951">IFERROR(INDEX(Month_7!$D$4:$D$250,MATCH(0,COUNTIF($E$900:E950,Month_7!$D$4:$D$250),0)),"")</f>
        <v/>
      </c>
      <c r="I951" t="str" cm="1">
        <f t="array" ref="I951">IFERROR(INDEX(Month_7!$B$4:$B$250,MATCH(0,COUNTIF($E$900:I950,Month_7!$B$4:$B$250),0)),"")</f>
        <v/>
      </c>
    </row>
    <row r="952" spans="5:9">
      <c r="E952" t="str" cm="1">
        <f t="array" ref="E952">IFERROR(INDEX(Month_7!$D$4:$D$250,MATCH(0,COUNTIF($E$900:E951,Month_7!$D$4:$D$250),0)),"")</f>
        <v/>
      </c>
      <c r="I952" t="str" cm="1">
        <f t="array" ref="I952">IFERROR(INDEX(Month_7!$B$4:$B$250,MATCH(0,COUNTIF($E$900:I951,Month_7!$B$4:$B$250),0)),"")</f>
        <v/>
      </c>
    </row>
    <row r="953" spans="5:9">
      <c r="E953" t="str" cm="1">
        <f t="array" ref="E953">IFERROR(INDEX(Month_7!$D$4:$D$250,MATCH(0,COUNTIF($E$900:E952,Month_7!$D$4:$D$250),0)),"")</f>
        <v/>
      </c>
      <c r="I953" t="str" cm="1">
        <f t="array" ref="I953">IFERROR(INDEX(Month_7!$B$4:$B$250,MATCH(0,COUNTIF($E$900:I952,Month_7!$B$4:$B$250),0)),"")</f>
        <v/>
      </c>
    </row>
    <row r="954" spans="5:9">
      <c r="E954" t="str" cm="1">
        <f t="array" ref="E954">IFERROR(INDEX(Month_7!$D$4:$D$250,MATCH(0,COUNTIF($E$900:E953,Month_7!$D$4:$D$250),0)),"")</f>
        <v/>
      </c>
      <c r="I954" t="str" cm="1">
        <f t="array" ref="I954">IFERROR(INDEX(Month_7!$B$4:$B$250,MATCH(0,COUNTIF($E$900:I953,Month_7!$B$4:$B$250),0)),"")</f>
        <v/>
      </c>
    </row>
    <row r="955" spans="5:9">
      <c r="E955" t="str" cm="1">
        <f t="array" ref="E955">IFERROR(INDEX(Month_7!$D$4:$D$250,MATCH(0,COUNTIF($E$900:E954,Month_7!$D$4:$D$250),0)),"")</f>
        <v/>
      </c>
      <c r="I955" t="str" cm="1">
        <f t="array" ref="I955">IFERROR(INDEX(Month_7!$B$4:$B$250,MATCH(0,COUNTIF($E$900:I954,Month_7!$B$4:$B$250),0)),"")</f>
        <v/>
      </c>
    </row>
    <row r="956" spans="5:9">
      <c r="E956" t="str" cm="1">
        <f t="array" ref="E956">IFERROR(INDEX(Month_7!$D$4:$D$250,MATCH(0,COUNTIF($E$900:E955,Month_7!$D$4:$D$250),0)),"")</f>
        <v/>
      </c>
      <c r="I956" t="str" cm="1">
        <f t="array" ref="I956">IFERROR(INDEX(Month_7!$B$4:$B$250,MATCH(0,COUNTIF($E$900:I955,Month_7!$B$4:$B$250),0)),"")</f>
        <v/>
      </c>
    </row>
    <row r="957" spans="5:9">
      <c r="E957" t="str" cm="1">
        <f t="array" ref="E957">IFERROR(INDEX(Month_7!$D$4:$D$250,MATCH(0,COUNTIF($E$900:E956,Month_7!$D$4:$D$250),0)),"")</f>
        <v/>
      </c>
      <c r="I957" t="str" cm="1">
        <f t="array" ref="I957">IFERROR(INDEX(Month_7!$B$4:$B$250,MATCH(0,COUNTIF($E$900:I956,Month_7!$B$4:$B$250),0)),"")</f>
        <v/>
      </c>
    </row>
    <row r="958" spans="5:9">
      <c r="E958" t="str" cm="1">
        <f t="array" ref="E958">IFERROR(INDEX(Month_7!$D$4:$D$250,MATCH(0,COUNTIF($E$900:E957,Month_7!$D$4:$D$250),0)),"")</f>
        <v/>
      </c>
      <c r="I958" t="str" cm="1">
        <f t="array" ref="I958">IFERROR(INDEX(Month_7!$B$4:$B$250,MATCH(0,COUNTIF($E$900:I957,Month_7!$B$4:$B$250),0)),"")</f>
        <v/>
      </c>
    </row>
    <row r="959" spans="5:9">
      <c r="E959" t="str" cm="1">
        <f t="array" ref="E959">IFERROR(INDEX(Month_7!$D$4:$D$250,MATCH(0,COUNTIF($E$900:E958,Month_7!$D$4:$D$250),0)),"")</f>
        <v/>
      </c>
      <c r="I959" t="str" cm="1">
        <f t="array" ref="I959">IFERROR(INDEX(Month_7!$B$4:$B$250,MATCH(0,COUNTIF($E$900:I958,Month_7!$B$4:$B$250),0)),"")</f>
        <v/>
      </c>
    </row>
    <row r="960" spans="5:9">
      <c r="E960" t="str" cm="1">
        <f t="array" ref="E960">IFERROR(INDEX(Month_7!$D$4:$D$250,MATCH(0,COUNTIF($E$900:E959,Month_7!$D$4:$D$250),0)),"")</f>
        <v/>
      </c>
      <c r="I960" t="str" cm="1">
        <f t="array" ref="I960">IFERROR(INDEX(Month_7!$B$4:$B$250,MATCH(0,COUNTIF($E$900:I959,Month_7!$B$4:$B$250),0)),"")</f>
        <v/>
      </c>
    </row>
    <row r="961" spans="5:9">
      <c r="E961" t="str" cm="1">
        <f t="array" ref="E961">IFERROR(INDEX(Month_7!$D$4:$D$250,MATCH(0,COUNTIF($E$900:E960,Month_7!$D$4:$D$250),0)),"")</f>
        <v/>
      </c>
      <c r="I961" t="str" cm="1">
        <f t="array" ref="I961">IFERROR(INDEX(Month_7!$B$4:$B$250,MATCH(0,COUNTIF($E$900:I960,Month_7!$B$4:$B$250),0)),"")</f>
        <v/>
      </c>
    </row>
    <row r="962" spans="5:9">
      <c r="E962" t="str" cm="1">
        <f t="array" ref="E962">IFERROR(INDEX(Month_7!$D$4:$D$250,MATCH(0,COUNTIF($E$900:E961,Month_7!$D$4:$D$250),0)),"")</f>
        <v/>
      </c>
      <c r="I962" t="str" cm="1">
        <f t="array" ref="I962">IFERROR(INDEX(Month_7!$B$4:$B$250,MATCH(0,COUNTIF($E$900:I961,Month_7!$B$4:$B$250),0)),"")</f>
        <v/>
      </c>
    </row>
    <row r="963" spans="5:9">
      <c r="E963" t="str" cm="1">
        <f t="array" ref="E963">IFERROR(INDEX(Month_7!$D$4:$D$250,MATCH(0,COUNTIF($E$900:E962,Month_7!$D$4:$D$250),0)),"")</f>
        <v/>
      </c>
      <c r="I963" t="str" cm="1">
        <f t="array" ref="I963">IFERROR(INDEX(Month_7!$B$4:$B$250,MATCH(0,COUNTIF($E$900:I962,Month_7!$B$4:$B$250),0)),"")</f>
        <v/>
      </c>
    </row>
    <row r="964" spans="5:9">
      <c r="E964" t="str" cm="1">
        <f t="array" ref="E964">IFERROR(INDEX(Month_7!$D$4:$D$250,MATCH(0,COUNTIF($E$900:E963,Month_7!$D$4:$D$250),0)),"")</f>
        <v/>
      </c>
      <c r="I964" t="str" cm="1">
        <f t="array" ref="I964">IFERROR(INDEX(Month_7!$B$4:$B$250,MATCH(0,COUNTIF($E$900:I963,Month_7!$B$4:$B$250),0)),"")</f>
        <v/>
      </c>
    </row>
    <row r="965" spans="5:9">
      <c r="E965" t="str" cm="1">
        <f t="array" ref="E965">IFERROR(INDEX(Month_7!$D$4:$D$250,MATCH(0,COUNTIF($E$900:E964,Month_7!$D$4:$D$250),0)),"")</f>
        <v/>
      </c>
      <c r="I965" t="str" cm="1">
        <f t="array" ref="I965">IFERROR(INDEX(Month_7!$B$4:$B$250,MATCH(0,COUNTIF($E$900:I964,Month_7!$B$4:$B$250),0)),"")</f>
        <v/>
      </c>
    </row>
    <row r="966" spans="5:9">
      <c r="E966" t="str" cm="1">
        <f t="array" ref="E966">IFERROR(INDEX(Month_7!$D$4:$D$250,MATCH(0,COUNTIF($E$900:E965,Month_7!$D$4:$D$250),0)),"")</f>
        <v/>
      </c>
      <c r="I966" t="str" cm="1">
        <f t="array" ref="I966">IFERROR(INDEX(Month_7!$B$4:$B$250,MATCH(0,COUNTIF($E$900:I965,Month_7!$B$4:$B$250),0)),"")</f>
        <v/>
      </c>
    </row>
    <row r="967" spans="5:9">
      <c r="E967" t="str" cm="1">
        <f t="array" ref="E967">IFERROR(INDEX(Month_7!$D$4:$D$250,MATCH(0,COUNTIF($E$900:E966,Month_7!$D$4:$D$250),0)),"")</f>
        <v/>
      </c>
      <c r="I967" t="str" cm="1">
        <f t="array" ref="I967">IFERROR(INDEX(Month_7!$B$4:$B$250,MATCH(0,COUNTIF($E$900:I966,Month_7!$B$4:$B$250),0)),"")</f>
        <v/>
      </c>
    </row>
    <row r="968" spans="5:9">
      <c r="E968" t="str" cm="1">
        <f t="array" ref="E968">IFERROR(INDEX(Month_7!$D$4:$D$250,MATCH(0,COUNTIF($E$900:E967,Month_7!$D$4:$D$250),0)),"")</f>
        <v/>
      </c>
      <c r="I968" t="str" cm="1">
        <f t="array" ref="I968">IFERROR(INDEX(Month_7!$B$4:$B$250,MATCH(0,COUNTIF($E$900:I967,Month_7!$B$4:$B$250),0)),"")</f>
        <v/>
      </c>
    </row>
    <row r="969" spans="5:9">
      <c r="E969" t="str" cm="1">
        <f t="array" ref="E969">IFERROR(INDEX(Month_7!$D$4:$D$250,MATCH(0,COUNTIF($E$900:E968,Month_7!$D$4:$D$250),0)),"")</f>
        <v/>
      </c>
      <c r="I969" t="str" cm="1">
        <f t="array" ref="I969">IFERROR(INDEX(Month_7!$B$4:$B$250,MATCH(0,COUNTIF($E$900:I968,Month_7!$B$4:$B$250),0)),"")</f>
        <v/>
      </c>
    </row>
    <row r="970" spans="5:9">
      <c r="E970" t="str" cm="1">
        <f t="array" ref="E970">IFERROR(INDEX(Month_7!$D$4:$D$250,MATCH(0,COUNTIF($E$900:E969,Month_7!$D$4:$D$250),0)),"")</f>
        <v/>
      </c>
      <c r="I970" t="str" cm="1">
        <f t="array" ref="I970">IFERROR(INDEX(Month_7!$B$4:$B$250,MATCH(0,COUNTIF($E$900:I969,Month_7!$B$4:$B$250),0)),"")</f>
        <v/>
      </c>
    </row>
    <row r="971" spans="5:9">
      <c r="E971" t="str" cm="1">
        <f t="array" ref="E971">IFERROR(INDEX(Month_7!$D$4:$D$250,MATCH(0,COUNTIF($E$900:E970,Month_7!$D$4:$D$250),0)),"")</f>
        <v/>
      </c>
      <c r="I971" t="str" cm="1">
        <f t="array" ref="I971">IFERROR(INDEX(Month_7!$B$4:$B$250,MATCH(0,COUNTIF($E$900:I970,Month_7!$B$4:$B$250),0)),"")</f>
        <v/>
      </c>
    </row>
    <row r="972" spans="5:9">
      <c r="E972" t="str" cm="1">
        <f t="array" ref="E972">IFERROR(INDEX(Month_7!$D$4:$D$250,MATCH(0,COUNTIF($E$900:E971,Month_7!$D$4:$D$250),0)),"")</f>
        <v/>
      </c>
      <c r="I972" t="str" cm="1">
        <f t="array" ref="I972">IFERROR(INDEX(Month_7!$B$4:$B$250,MATCH(0,COUNTIF($E$900:I971,Month_7!$B$4:$B$250),0)),"")</f>
        <v/>
      </c>
    </row>
    <row r="973" spans="5:9">
      <c r="E973" t="str" cm="1">
        <f t="array" ref="E973">IFERROR(INDEX(Month_7!$D$4:$D$250,MATCH(0,COUNTIF($E$900:E972,Month_7!$D$4:$D$250),0)),"")</f>
        <v/>
      </c>
      <c r="I973" t="str" cm="1">
        <f t="array" ref="I973">IFERROR(INDEX(Month_7!$B$4:$B$250,MATCH(0,COUNTIF($E$900:I972,Month_7!$B$4:$B$250),0)),"")</f>
        <v/>
      </c>
    </row>
    <row r="974" spans="5:9">
      <c r="E974" t="str" cm="1">
        <f t="array" ref="E974">IFERROR(INDEX(Month_7!$D$4:$D$250,MATCH(0,COUNTIF($E$900:E973,Month_7!$D$4:$D$250),0)),"")</f>
        <v/>
      </c>
      <c r="I974" t="str" cm="1">
        <f t="array" ref="I974">IFERROR(INDEX(Month_7!$B$4:$B$250,MATCH(0,COUNTIF($E$900:I973,Month_7!$B$4:$B$250),0)),"")</f>
        <v/>
      </c>
    </row>
    <row r="975" spans="5:9">
      <c r="E975" t="str" cm="1">
        <f t="array" ref="E975">IFERROR(INDEX(Month_7!$D$4:$D$250,MATCH(0,COUNTIF($E$900:E974,Month_7!$D$4:$D$250),0)),"")</f>
        <v/>
      </c>
      <c r="I975" t="str" cm="1">
        <f t="array" ref="I975">IFERROR(INDEX(Month_7!$B$4:$B$250,MATCH(0,COUNTIF($E$900:I974,Month_7!$B$4:$B$250),0)),"")</f>
        <v/>
      </c>
    </row>
    <row r="976" spans="5:9">
      <c r="E976" t="str" cm="1">
        <f t="array" ref="E976">IFERROR(INDEX(Month_7!$D$4:$D$250,MATCH(0,COUNTIF($E$900:E975,Month_7!$D$4:$D$250),0)),"")</f>
        <v/>
      </c>
      <c r="I976" t="str" cm="1">
        <f t="array" ref="I976">IFERROR(INDEX(Month_7!$B$4:$B$250,MATCH(0,COUNTIF($E$900:I975,Month_7!$B$4:$B$250),0)),"")</f>
        <v/>
      </c>
    </row>
    <row r="977" spans="5:9">
      <c r="E977" t="str" cm="1">
        <f t="array" ref="E977">IFERROR(INDEX(Month_7!$D$4:$D$250,MATCH(0,COUNTIF($E$900:E976,Month_7!$D$4:$D$250),0)),"")</f>
        <v/>
      </c>
      <c r="I977" t="str" cm="1">
        <f t="array" ref="I977">IFERROR(INDEX(Month_7!$B$4:$B$250,MATCH(0,COUNTIF($E$900:I976,Month_7!$B$4:$B$250),0)),"")</f>
        <v/>
      </c>
    </row>
    <row r="978" spans="5:9">
      <c r="E978" t="str" cm="1">
        <f t="array" ref="E978">IFERROR(INDEX(Month_7!$D$4:$D$250,MATCH(0,COUNTIF($E$900:E977,Month_7!$D$4:$D$250),0)),"")</f>
        <v/>
      </c>
      <c r="I978" t="str" cm="1">
        <f t="array" ref="I978">IFERROR(INDEX(Month_7!$B$4:$B$250,MATCH(0,COUNTIF($E$900:I977,Month_7!$B$4:$B$250),0)),"")</f>
        <v/>
      </c>
    </row>
    <row r="979" spans="5:9">
      <c r="E979" t="str" cm="1">
        <f t="array" ref="E979">IFERROR(INDEX(Month_7!$D$4:$D$250,MATCH(0,COUNTIF($E$900:E978,Month_7!$D$4:$D$250),0)),"")</f>
        <v/>
      </c>
      <c r="I979" t="str" cm="1">
        <f t="array" ref="I979">IFERROR(INDEX(Month_7!$B$4:$B$250,MATCH(0,COUNTIF($E$900:I978,Month_7!$B$4:$B$250),0)),"")</f>
        <v/>
      </c>
    </row>
    <row r="980" spans="5:9">
      <c r="E980" t="str" cm="1">
        <f t="array" ref="E980">IFERROR(INDEX(Month_7!$D$4:$D$250,MATCH(0,COUNTIF($E$900:E979,Month_7!$D$4:$D$250),0)),"")</f>
        <v/>
      </c>
      <c r="I980" t="str" cm="1">
        <f t="array" ref="I980">IFERROR(INDEX(Month_7!$B$4:$B$250,MATCH(0,COUNTIF($E$900:I979,Month_7!$B$4:$B$250),0)),"")</f>
        <v/>
      </c>
    </row>
    <row r="981" spans="5:9">
      <c r="E981" t="str" cm="1">
        <f t="array" ref="E981">IFERROR(INDEX(Month_7!$D$4:$D$250,MATCH(0,COUNTIF($E$900:E980,Month_7!$D$4:$D$250),0)),"")</f>
        <v/>
      </c>
      <c r="I981" t="str" cm="1">
        <f t="array" ref="I981">IFERROR(INDEX(Month_7!$B$4:$B$250,MATCH(0,COUNTIF($E$900:I980,Month_7!$B$4:$B$250),0)),"")</f>
        <v/>
      </c>
    </row>
    <row r="982" spans="5:9">
      <c r="E982" t="str" cm="1">
        <f t="array" ref="E982">IFERROR(INDEX(Month_7!$D$4:$D$250,MATCH(0,COUNTIF($E$900:E981,Month_7!$D$4:$D$250),0)),"")</f>
        <v/>
      </c>
      <c r="I982" t="str" cm="1">
        <f t="array" ref="I982">IFERROR(INDEX(Month_7!$B$4:$B$250,MATCH(0,COUNTIF($E$900:I981,Month_7!$B$4:$B$250),0)),"")</f>
        <v/>
      </c>
    </row>
    <row r="983" spans="5:9">
      <c r="E983" t="str" cm="1">
        <f t="array" ref="E983">IFERROR(INDEX(Month_7!$D$4:$D$250,MATCH(0,COUNTIF($E$900:E982,Month_7!$D$4:$D$250),0)),"")</f>
        <v/>
      </c>
      <c r="I983" t="str" cm="1">
        <f t="array" ref="I983">IFERROR(INDEX(Month_7!$B$4:$B$250,MATCH(0,COUNTIF($E$900:I982,Month_7!$B$4:$B$250),0)),"")</f>
        <v/>
      </c>
    </row>
    <row r="984" spans="5:9">
      <c r="E984" t="str" cm="1">
        <f t="array" ref="E984">IFERROR(INDEX(Month_7!$D$4:$D$250,MATCH(0,COUNTIF($E$900:E983,Month_7!$D$4:$D$250),0)),"")</f>
        <v/>
      </c>
      <c r="I984" t="str" cm="1">
        <f t="array" ref="I984">IFERROR(INDEX(Month_7!$B$4:$B$250,MATCH(0,COUNTIF($E$900:I983,Month_7!$B$4:$B$250),0)),"")</f>
        <v/>
      </c>
    </row>
    <row r="985" spans="5:9">
      <c r="E985" t="str" cm="1">
        <f t="array" ref="E985">IFERROR(INDEX(Month_7!$D$4:$D$250,MATCH(0,COUNTIF($E$900:E984,Month_7!$D$4:$D$250),0)),"")</f>
        <v/>
      </c>
      <c r="I985" t="str" cm="1">
        <f t="array" ref="I985">IFERROR(INDEX(Month_7!$B$4:$B$250,MATCH(0,COUNTIF($E$900:I984,Month_7!$B$4:$B$250),0)),"")</f>
        <v/>
      </c>
    </row>
    <row r="986" spans="5:9">
      <c r="E986" t="str" cm="1">
        <f t="array" ref="E986">IFERROR(INDEX(Month_7!$D$4:$D$250,MATCH(0,COUNTIF($E$900:E985,Month_7!$D$4:$D$250),0)),"")</f>
        <v/>
      </c>
      <c r="I986" t="str" cm="1">
        <f t="array" ref="I986">IFERROR(INDEX(Month_7!$B$4:$B$250,MATCH(0,COUNTIF($E$900:I985,Month_7!$B$4:$B$250),0)),"")</f>
        <v/>
      </c>
    </row>
    <row r="987" spans="5:9">
      <c r="E987" t="str" cm="1">
        <f t="array" ref="E987">IFERROR(INDEX(Month_7!$D$4:$D$250,MATCH(0,COUNTIF($E$900:E986,Month_7!$D$4:$D$250),0)),"")</f>
        <v/>
      </c>
      <c r="I987" t="str" cm="1">
        <f t="array" ref="I987">IFERROR(INDEX(Month_7!$B$4:$B$250,MATCH(0,COUNTIF($E$900:I986,Month_7!$B$4:$B$250),0)),"")</f>
        <v/>
      </c>
    </row>
    <row r="988" spans="5:9">
      <c r="E988" t="str" cm="1">
        <f t="array" ref="E988">IFERROR(INDEX(Month_7!$D$4:$D$250,MATCH(0,COUNTIF($E$900:E987,Month_7!$D$4:$D$250),0)),"")</f>
        <v/>
      </c>
      <c r="I988" t="str" cm="1">
        <f t="array" ref="I988">IFERROR(INDEX(Month_7!$B$4:$B$250,MATCH(0,COUNTIF($E$900:I987,Month_7!$B$4:$B$250),0)),"")</f>
        <v/>
      </c>
    </row>
    <row r="989" spans="5:9">
      <c r="E989" t="str" cm="1">
        <f t="array" ref="E989">IFERROR(INDEX(Month_7!$D$4:$D$250,MATCH(0,COUNTIF($E$900:E988,Month_7!$D$4:$D$250),0)),"")</f>
        <v/>
      </c>
      <c r="I989" t="str" cm="1">
        <f t="array" ref="I989">IFERROR(INDEX(Month_7!$B$4:$B$250,MATCH(0,COUNTIF($E$900:I988,Month_7!$B$4:$B$250),0)),"")</f>
        <v/>
      </c>
    </row>
    <row r="990" spans="5:9">
      <c r="E990" t="str" cm="1">
        <f t="array" ref="E990">IFERROR(INDEX(Month_7!$D$4:$D$250,MATCH(0,COUNTIF($E$900:E989,Month_7!$D$4:$D$250),0)),"")</f>
        <v/>
      </c>
      <c r="I990" t="str" cm="1">
        <f t="array" ref="I990">IFERROR(INDEX(Month_7!$B$4:$B$250,MATCH(0,COUNTIF($E$900:I989,Month_7!$B$4:$B$250),0)),"")</f>
        <v/>
      </c>
    </row>
    <row r="991" spans="5:9">
      <c r="E991" t="str" cm="1">
        <f t="array" ref="E991">IFERROR(INDEX(Month_7!$D$4:$D$250,MATCH(0,COUNTIF($E$900:E990,Month_7!$D$4:$D$250),0)),"")</f>
        <v/>
      </c>
      <c r="I991" t="str" cm="1">
        <f t="array" ref="I991">IFERROR(INDEX(Month_7!$B$4:$B$250,MATCH(0,COUNTIF($E$900:I990,Month_7!$B$4:$B$250),0)),"")</f>
        <v/>
      </c>
    </row>
    <row r="992" spans="5:9">
      <c r="E992" t="str" cm="1">
        <f t="array" ref="E992">IFERROR(INDEX(Month_7!$D$4:$D$250,MATCH(0,COUNTIF($E$900:E991,Month_7!$D$4:$D$250),0)),"")</f>
        <v/>
      </c>
      <c r="I992" t="str" cm="1">
        <f t="array" ref="I992">IFERROR(INDEX(Month_7!$B$4:$B$250,MATCH(0,COUNTIF($E$900:I991,Month_7!$B$4:$B$250),0)),"")</f>
        <v/>
      </c>
    </row>
    <row r="993" spans="5:9">
      <c r="E993" t="str" cm="1">
        <f t="array" ref="E993">IFERROR(INDEX(Month_7!$D$4:$D$250,MATCH(0,COUNTIF($E$900:E992,Month_7!$D$4:$D$250),0)),"")</f>
        <v/>
      </c>
      <c r="I993" t="str" cm="1">
        <f t="array" ref="I993">IFERROR(INDEX(Month_7!$B$4:$B$250,MATCH(0,COUNTIF($E$900:I992,Month_7!$B$4:$B$250),0)),"")</f>
        <v/>
      </c>
    </row>
    <row r="994" spans="5:9">
      <c r="E994" t="str" cm="1">
        <f t="array" ref="E994">IFERROR(INDEX(Month_7!$D$4:$D$250,MATCH(0,COUNTIF($E$900:E993,Month_7!$D$4:$D$250),0)),"")</f>
        <v/>
      </c>
      <c r="I994" t="str" cm="1">
        <f t="array" ref="I994">IFERROR(INDEX(Month_7!$B$4:$B$250,MATCH(0,COUNTIF($E$900:I993,Month_7!$B$4:$B$250),0)),"")</f>
        <v/>
      </c>
    </row>
    <row r="995" spans="5:9">
      <c r="E995" t="str" cm="1">
        <f t="array" ref="E995">IFERROR(INDEX(Month_7!$D$4:$D$250,MATCH(0,COUNTIF($E$900:E994,Month_7!$D$4:$D$250),0)),"")</f>
        <v/>
      </c>
      <c r="I995" t="str" cm="1">
        <f t="array" ref="I995">IFERROR(INDEX(Month_7!$B$4:$B$250,MATCH(0,COUNTIF($E$900:I994,Month_7!$B$4:$B$250),0)),"")</f>
        <v/>
      </c>
    </row>
    <row r="996" spans="5:9">
      <c r="E996" t="str" cm="1">
        <f t="array" ref="E996">IFERROR(INDEX(Month_7!$D$4:$D$250,MATCH(0,COUNTIF($E$900:E995,Month_7!$D$4:$D$250),0)),"")</f>
        <v/>
      </c>
      <c r="I996" t="str" cm="1">
        <f t="array" ref="I996">IFERROR(INDEX(Month_7!$B$4:$B$250,MATCH(0,COUNTIF($E$900:I995,Month_7!$B$4:$B$250),0)),"")</f>
        <v/>
      </c>
    </row>
    <row r="997" spans="5:9">
      <c r="E997" t="str" cm="1">
        <f t="array" ref="E997">IFERROR(INDEX(Month_7!$D$4:$D$250,MATCH(0,COUNTIF($E$900:E996,Month_7!$D$4:$D$250),0)),"")</f>
        <v/>
      </c>
      <c r="I997" t="str" cm="1">
        <f t="array" ref="I997">IFERROR(INDEX(Month_7!$B$4:$B$250,MATCH(0,COUNTIF($E$900:I996,Month_7!$B$4:$B$250),0)),"")</f>
        <v/>
      </c>
    </row>
    <row r="998" spans="5:9">
      <c r="E998" t="str" cm="1">
        <f t="array" ref="E998">IFERROR(INDEX(Month_7!$D$4:$D$250,MATCH(0,COUNTIF($E$900:E997,Month_7!$D$4:$D$250),0)),"")</f>
        <v/>
      </c>
      <c r="I998" t="str" cm="1">
        <f t="array" ref="I998">IFERROR(INDEX(Month_7!$B$4:$B$250,MATCH(0,COUNTIF($E$900:I997,Month_7!$B$4:$B$250),0)),"")</f>
        <v/>
      </c>
    </row>
    <row r="999" spans="5:9">
      <c r="E999" t="str" cm="1">
        <f t="array" ref="E999">IFERROR(INDEX(Month_7!$D$4:$D$250,MATCH(0,COUNTIF($E$900:E998,Month_7!$D$4:$D$250),0)),"")</f>
        <v/>
      </c>
      <c r="I999" t="str" cm="1">
        <f t="array" ref="I999">IFERROR(INDEX(Month_7!$B$4:$B$250,MATCH(0,COUNTIF($E$900:I998,Month_7!$B$4:$B$250),0)),"")</f>
        <v/>
      </c>
    </row>
    <row r="1000" spans="5:9">
      <c r="E1000" t="str" cm="1">
        <f t="array" ref="E1000">IFERROR(INDEX(Month_7!$D$4:$D$250,MATCH(0,COUNTIF($E$900:E999,Month_7!$D$4:$D$250),0)),"")</f>
        <v/>
      </c>
      <c r="I1000" t="str" cm="1">
        <f t="array" ref="I1000">IFERROR(INDEX(Month_7!$B$4:$B$250,MATCH(0,COUNTIF($E$900:I999,Month_7!$B$4:$B$250),0)),"")</f>
        <v/>
      </c>
    </row>
    <row r="1001" spans="5:9">
      <c r="E1001" t="str" cm="1">
        <f t="array" ref="E1001">IFERROR(INDEX(Month_7!$D$4:$D$250,MATCH(0,COUNTIF($E$900:E1000,Month_7!$D$4:$D$250),0)),"")</f>
        <v/>
      </c>
      <c r="I1001" t="str" cm="1">
        <f t="array" ref="I1001">IFERROR(INDEX(Month_7!$B$4:$B$250,MATCH(0,COUNTIF($E$900:I1000,Month_7!$B$4:$B$250),0)),"")</f>
        <v/>
      </c>
    </row>
    <row r="1002" spans="5:9">
      <c r="E1002" t="str" cm="1">
        <f t="array" ref="E1002">IFERROR(INDEX(Month_7!$D$4:$D$250,MATCH(0,COUNTIF($E$900:E1001,Month_7!$D$4:$D$250),0)),"")</f>
        <v/>
      </c>
      <c r="I1002" t="str" cm="1">
        <f t="array" ref="I1002">IFERROR(INDEX(Month_7!$B$4:$B$250,MATCH(0,COUNTIF($E$900:I1001,Month_7!$B$4:$B$250),0)),"")</f>
        <v/>
      </c>
    </row>
    <row r="1003" spans="5:9">
      <c r="E1003" t="str" cm="1">
        <f t="array" ref="E1003">IFERROR(INDEX(Month_7!$D$4:$D$250,MATCH(0,COUNTIF($E$900:E1002,Month_7!$D$4:$D$250),0)),"")</f>
        <v/>
      </c>
      <c r="I1003" t="str" cm="1">
        <f t="array" ref="I1003">IFERROR(INDEX(Month_7!$B$4:$B$250,MATCH(0,COUNTIF($E$900:I1002,Month_7!$B$4:$B$250),0)),"")</f>
        <v/>
      </c>
    </row>
    <row r="1004" spans="5:9">
      <c r="E1004" t="str" cm="1">
        <f t="array" ref="E1004">IFERROR(INDEX(Month_7!$D$4:$D$250,MATCH(0,COUNTIF($E$900:E1003,Month_7!$D$4:$D$250),0)),"")</f>
        <v/>
      </c>
      <c r="I1004" t="str" cm="1">
        <f t="array" ref="I1004">IFERROR(INDEX(Month_7!$B$4:$B$250,MATCH(0,COUNTIF($E$900:I1003,Month_7!$B$4:$B$250),0)),"")</f>
        <v/>
      </c>
    </row>
    <row r="1005" spans="5:9">
      <c r="E1005" t="str" cm="1">
        <f t="array" ref="E1005">IFERROR(INDEX(Month_7!$D$4:$D$250,MATCH(0,COUNTIF($E$900:E1004,Month_7!$D$4:$D$250),0)),"")</f>
        <v/>
      </c>
      <c r="I1005" t="str" cm="1">
        <f t="array" ref="I1005">IFERROR(INDEX(Month_7!$B$4:$B$250,MATCH(0,COUNTIF($E$900:I1004,Month_7!$B$4:$B$250),0)),"")</f>
        <v/>
      </c>
    </row>
    <row r="1006" spans="5:9">
      <c r="E1006" t="str" cm="1">
        <f t="array" ref="E1006">IFERROR(INDEX(Month_7!$D$4:$D$250,MATCH(0,COUNTIF($E$900:E1005,Month_7!$D$4:$D$250),0)),"")</f>
        <v/>
      </c>
      <c r="I1006" t="str" cm="1">
        <f t="array" ref="I1006">IFERROR(INDEX(Month_7!$B$4:$B$250,MATCH(0,COUNTIF($E$900:I1005,Month_7!$B$4:$B$250),0)),"")</f>
        <v/>
      </c>
    </row>
    <row r="1007" spans="5:9">
      <c r="E1007" t="str" cm="1">
        <f t="array" ref="E1007">IFERROR(INDEX(Month_7!$D$4:$D$250,MATCH(0,COUNTIF($E$900:E1006,Month_7!$D$4:$D$250),0)),"")</f>
        <v/>
      </c>
      <c r="I1007" t="str" cm="1">
        <f t="array" ref="I1007">IFERROR(INDEX(Month_7!$B$4:$B$250,MATCH(0,COUNTIF($E$900:I1006,Month_7!$B$4:$B$250),0)),"")</f>
        <v/>
      </c>
    </row>
    <row r="1008" spans="5:9">
      <c r="E1008" t="str" cm="1">
        <f t="array" ref="E1008">IFERROR(INDEX(Month_7!$D$4:$D$250,MATCH(0,COUNTIF($E$900:E1007,Month_7!$D$4:$D$250),0)),"")</f>
        <v/>
      </c>
      <c r="I1008" t="str" cm="1">
        <f t="array" ref="I1008">IFERROR(INDEX(Month_7!$B$4:$B$250,MATCH(0,COUNTIF($E$900:I1007,Month_7!$B$4:$B$250),0)),"")</f>
        <v/>
      </c>
    </row>
    <row r="1009" spans="5:9">
      <c r="E1009" t="str" cm="1">
        <f t="array" ref="E1009">IFERROR(INDEX(Month_7!$D$4:$D$250,MATCH(0,COUNTIF($E$900:E1008,Month_7!$D$4:$D$250),0)),"")</f>
        <v/>
      </c>
      <c r="I1009" t="str" cm="1">
        <f t="array" ref="I1009">IFERROR(INDEX(Month_7!$B$4:$B$250,MATCH(0,COUNTIF($E$900:I1008,Month_7!$B$4:$B$250),0)),"")</f>
        <v/>
      </c>
    </row>
    <row r="1010" spans="5:9">
      <c r="E1010" t="str" cm="1">
        <f t="array" ref="E1010">IFERROR(INDEX(Month_7!$D$4:$D$250,MATCH(0,COUNTIF($E$900:E1009,Month_7!$D$4:$D$250),0)),"")</f>
        <v/>
      </c>
      <c r="I1010" t="str" cm="1">
        <f t="array" ref="I1010">IFERROR(INDEX(Month_7!$B$4:$B$250,MATCH(0,COUNTIF($E$900:I1009,Month_7!$B$4:$B$250),0)),"")</f>
        <v/>
      </c>
    </row>
    <row r="1011" spans="5:9">
      <c r="E1011" t="str" cm="1">
        <f t="array" ref="E1011">IFERROR(INDEX(Month_7!$D$4:$D$250,MATCH(0,COUNTIF($E$900:E1010,Month_7!$D$4:$D$250),0)),"")</f>
        <v/>
      </c>
      <c r="I1011" t="str" cm="1">
        <f t="array" ref="I1011">IFERROR(INDEX(Month_7!$B$4:$B$250,MATCH(0,COUNTIF($E$900:I1010,Month_7!$B$4:$B$250),0)),"")</f>
        <v/>
      </c>
    </row>
    <row r="1012" spans="5:9">
      <c r="E1012" t="str" cm="1">
        <f t="array" ref="E1012">IFERROR(INDEX(Month_7!$D$4:$D$250,MATCH(0,COUNTIF($E$900:E1011,Month_7!$D$4:$D$250),0)),"")</f>
        <v/>
      </c>
      <c r="I1012" t="str" cm="1">
        <f t="array" ref="I1012">IFERROR(INDEX(Month_7!$B$4:$B$250,MATCH(0,COUNTIF($E$900:I1011,Month_7!$B$4:$B$250),0)),"")</f>
        <v/>
      </c>
    </row>
    <row r="1013" spans="5:9">
      <c r="E1013" t="str" cm="1">
        <f t="array" ref="E1013">IFERROR(INDEX(Month_7!$D$4:$D$250,MATCH(0,COUNTIF($E$900:E1012,Month_7!$D$4:$D$250),0)),"")</f>
        <v/>
      </c>
      <c r="I1013" t="str" cm="1">
        <f t="array" ref="I1013">IFERROR(INDEX(Month_7!$B$4:$B$250,MATCH(0,COUNTIF($E$900:I1012,Month_7!$B$4:$B$250),0)),"")</f>
        <v/>
      </c>
    </row>
    <row r="1014" spans="5:9">
      <c r="E1014" t="str" cm="1">
        <f t="array" ref="E1014">IFERROR(INDEX(Month_7!$D$4:$D$250,MATCH(0,COUNTIF($E$900:E1013,Month_7!$D$4:$D$250),0)),"")</f>
        <v/>
      </c>
      <c r="I1014" t="str" cm="1">
        <f t="array" ref="I1014">IFERROR(INDEX(Month_7!$B$4:$B$250,MATCH(0,COUNTIF($E$900:I1013,Month_7!$B$4:$B$250),0)),"")</f>
        <v/>
      </c>
    </row>
    <row r="1015" spans="5:9">
      <c r="E1015" t="str" cm="1">
        <f t="array" ref="E1015">IFERROR(INDEX(Month_7!$D$4:$D$250,MATCH(0,COUNTIF($E$900:E1014,Month_7!$D$4:$D$250),0)),"")</f>
        <v/>
      </c>
      <c r="I1015" t="str" cm="1">
        <f t="array" ref="I1015">IFERROR(INDEX(Month_7!$B$4:$B$250,MATCH(0,COUNTIF($E$900:I1014,Month_7!$B$4:$B$250),0)),"")</f>
        <v/>
      </c>
    </row>
    <row r="1016" spans="5:9">
      <c r="E1016" t="str" cm="1">
        <f t="array" ref="E1016">IFERROR(INDEX(Month_7!$D$4:$D$250,MATCH(0,COUNTIF($E$900:E1015,Month_7!$D$4:$D$250),0)),"")</f>
        <v/>
      </c>
      <c r="I1016" t="str" cm="1">
        <f t="array" ref="I1016">IFERROR(INDEX(Month_7!$B$4:$B$250,MATCH(0,COUNTIF($E$900:I1015,Month_7!$B$4:$B$250),0)),"")</f>
        <v/>
      </c>
    </row>
    <row r="1017" spans="5:9">
      <c r="E1017" t="str" cm="1">
        <f t="array" ref="E1017">IFERROR(INDEX(Month_7!$D$4:$D$250,MATCH(0,COUNTIF($E$900:E1016,Month_7!$D$4:$D$250),0)),"")</f>
        <v/>
      </c>
      <c r="I1017" t="str" cm="1">
        <f t="array" ref="I1017">IFERROR(INDEX(Month_7!$B$4:$B$250,MATCH(0,COUNTIF($E$900:I1016,Month_7!$B$4:$B$250),0)),"")</f>
        <v/>
      </c>
    </row>
    <row r="1018" spans="5:9">
      <c r="E1018" t="str" cm="1">
        <f t="array" ref="E1018">IFERROR(INDEX(Month_7!$D$4:$D$250,MATCH(0,COUNTIF($E$900:E1017,Month_7!$D$4:$D$250),0)),"")</f>
        <v/>
      </c>
      <c r="I1018" t="str" cm="1">
        <f t="array" ref="I1018">IFERROR(INDEX(Month_7!$B$4:$B$250,MATCH(0,COUNTIF($E$900:I1017,Month_7!$B$4:$B$250),0)),"")</f>
        <v/>
      </c>
    </row>
    <row r="1019" spans="5:9">
      <c r="E1019" t="str" cm="1">
        <f t="array" ref="E1019">IFERROR(INDEX(Month_7!$D$4:$D$250,MATCH(0,COUNTIF($E$900:E1018,Month_7!$D$4:$D$250),0)),"")</f>
        <v/>
      </c>
      <c r="I1019" t="str" cm="1">
        <f t="array" ref="I1019">IFERROR(INDEX(Month_7!$B$4:$B$250,MATCH(0,COUNTIF($E$900:I1018,Month_7!$B$4:$B$250),0)),"")</f>
        <v/>
      </c>
    </row>
    <row r="1020" spans="5:9">
      <c r="E1020" t="str" cm="1">
        <f t="array" ref="E1020">IFERROR(INDEX(Month_7!$D$4:$D$250,MATCH(0,COUNTIF($E$900:E1019,Month_7!$D$4:$D$250),0)),"")</f>
        <v/>
      </c>
      <c r="I1020" t="str" cm="1">
        <f t="array" ref="I1020">IFERROR(INDEX(Month_7!$B$4:$B$250,MATCH(0,COUNTIF($E$900:I1019,Month_7!$B$4:$B$250),0)),"")</f>
        <v/>
      </c>
    </row>
    <row r="1021" spans="5:9">
      <c r="E1021" t="str" cm="1">
        <f t="array" ref="E1021">IFERROR(INDEX(Month_7!$D$4:$D$250,MATCH(0,COUNTIF($E$900:E1020,Month_7!$D$4:$D$250),0)),"")</f>
        <v/>
      </c>
      <c r="I1021" t="str" cm="1">
        <f t="array" ref="I1021">IFERROR(INDEX(Month_7!$B$4:$B$250,MATCH(0,COUNTIF($E$900:I1020,Month_7!$B$4:$B$250),0)),"")</f>
        <v/>
      </c>
    </row>
    <row r="1022" spans="5:9">
      <c r="E1022" t="str" cm="1">
        <f t="array" ref="E1022">IFERROR(INDEX(Month_7!$D$4:$D$250,MATCH(0,COUNTIF($E$900:E1021,Month_7!$D$4:$D$250),0)),"")</f>
        <v/>
      </c>
      <c r="I1022" t="str" cm="1">
        <f t="array" ref="I1022">IFERROR(INDEX(Month_7!$B$4:$B$250,MATCH(0,COUNTIF($E$900:I1021,Month_7!$B$4:$B$250),0)),"")</f>
        <v/>
      </c>
    </row>
    <row r="1023" spans="5:9">
      <c r="E1023" t="str" cm="1">
        <f t="array" ref="E1023">IFERROR(INDEX(Month_7!$D$4:$D$250,MATCH(0,COUNTIF($E$900:E1022,Month_7!$D$4:$D$250),0)),"")</f>
        <v/>
      </c>
      <c r="I1023" t="str" cm="1">
        <f t="array" ref="I1023">IFERROR(INDEX(Month_7!$B$4:$B$250,MATCH(0,COUNTIF($E$900:I1022,Month_7!$B$4:$B$250),0)),"")</f>
        <v/>
      </c>
    </row>
    <row r="1024" spans="5:9">
      <c r="E1024" t="str" cm="1">
        <f t="array" ref="E1024">IFERROR(INDEX(Month_7!$D$4:$D$250,MATCH(0,COUNTIF($E$900:E1023,Month_7!$D$4:$D$250),0)),"")</f>
        <v/>
      </c>
      <c r="I1024" t="str" cm="1">
        <f t="array" ref="I1024">IFERROR(INDEX(Month_7!$B$4:$B$250,MATCH(0,COUNTIF($E$900:I1023,Month_7!$B$4:$B$250),0)),"")</f>
        <v/>
      </c>
    </row>
    <row r="1025" spans="5:9">
      <c r="E1025" t="str" cm="1">
        <f t="array" ref="E1025">IFERROR(INDEX(Month_7!$D$4:$D$250,MATCH(0,COUNTIF($E$900:E1024,Month_7!$D$4:$D$250),0)),"")</f>
        <v/>
      </c>
      <c r="I1025" t="str" cm="1">
        <f t="array" ref="I1025">IFERROR(INDEX(Month_7!$B$4:$B$250,MATCH(0,COUNTIF($E$900:I1024,Month_7!$B$4:$B$250),0)),"")</f>
        <v/>
      </c>
    </row>
    <row r="1026" spans="5:9">
      <c r="E1026" t="str" cm="1">
        <f t="array" ref="E1026">IFERROR(INDEX(Month_7!$D$4:$D$250,MATCH(0,COUNTIF($E$900:E1025,Month_7!$D$4:$D$250),0)),"")</f>
        <v/>
      </c>
      <c r="I1026" t="str" cm="1">
        <f t="array" ref="I1026">IFERROR(INDEX(Month_7!$B$4:$B$250,MATCH(0,COUNTIF($E$900:I1025,Month_7!$B$4:$B$250),0)),"")</f>
        <v/>
      </c>
    </row>
    <row r="1027" spans="5:9">
      <c r="E1027" t="str" cm="1">
        <f t="array" ref="E1027">IFERROR(INDEX(Month_7!$D$4:$D$250,MATCH(0,COUNTIF($E$900:E1026,Month_7!$D$4:$D$250),0)),"")</f>
        <v/>
      </c>
      <c r="I1027" t="str" cm="1">
        <f t="array" ref="I1027">IFERROR(INDEX(Month_7!$B$4:$B$250,MATCH(0,COUNTIF($E$900:I1026,Month_7!$B$4:$B$250),0)),"")</f>
        <v/>
      </c>
    </row>
    <row r="1028" spans="5:9">
      <c r="E1028" t="str" cm="1">
        <f t="array" ref="E1028">IFERROR(INDEX(Month_7!$D$4:$D$250,MATCH(0,COUNTIF($E$900:E1027,Month_7!$D$4:$D$250),0)),"")</f>
        <v/>
      </c>
      <c r="I1028" t="str" cm="1">
        <f t="array" ref="I1028">IFERROR(INDEX(Month_7!$B$4:$B$250,MATCH(0,COUNTIF($E$900:I1027,Month_7!$B$4:$B$250),0)),"")</f>
        <v/>
      </c>
    </row>
    <row r="1029" spans="5:9">
      <c r="E1029" t="str" cm="1">
        <f t="array" ref="E1029">IFERROR(INDEX(Month_7!$D$4:$D$250,MATCH(0,COUNTIF($E$900:E1028,Month_7!$D$4:$D$250),0)),"")</f>
        <v/>
      </c>
      <c r="I1029" t="str" cm="1">
        <f t="array" ref="I1029">IFERROR(INDEX(Month_7!$B$4:$B$250,MATCH(0,COUNTIF($E$900:I1028,Month_7!$B$4:$B$250),0)),"")</f>
        <v/>
      </c>
    </row>
    <row r="1030" spans="5:9">
      <c r="E1030" t="str" cm="1">
        <f t="array" ref="E1030">IFERROR(INDEX(Month_7!$D$4:$D$250,MATCH(0,COUNTIF($E$900:E1029,Month_7!$D$4:$D$250),0)),"")</f>
        <v/>
      </c>
      <c r="I1030" t="str" cm="1">
        <f t="array" ref="I1030">IFERROR(INDEX(Month_7!$B$4:$B$250,MATCH(0,COUNTIF($E$900:I1029,Month_7!$B$4:$B$250),0)),"")</f>
        <v/>
      </c>
    </row>
    <row r="1031" spans="5:9">
      <c r="E1031" t="str" cm="1">
        <f t="array" ref="E1031">IFERROR(INDEX(Month_7!$D$4:$D$250,MATCH(0,COUNTIF($E$900:E1030,Month_7!$D$4:$D$250),0)),"")</f>
        <v/>
      </c>
      <c r="I1031" t="str" cm="1">
        <f t="array" ref="I1031">IFERROR(INDEX(Month_7!$B$4:$B$250,MATCH(0,COUNTIF($E$900:I1030,Month_7!$B$4:$B$250),0)),"")</f>
        <v/>
      </c>
    </row>
    <row r="1032" spans="5:9">
      <c r="E1032" t="str" cm="1">
        <f t="array" ref="E1032">IFERROR(INDEX(Month_7!$D$4:$D$250,MATCH(0,COUNTIF($E$900:E1031,Month_7!$D$4:$D$250),0)),"")</f>
        <v/>
      </c>
      <c r="I1032" t="str" cm="1">
        <f t="array" ref="I1032">IFERROR(INDEX(Month_7!$B$4:$B$250,MATCH(0,COUNTIF($E$900:I1031,Month_7!$B$4:$B$250),0)),"")</f>
        <v/>
      </c>
    </row>
    <row r="1033" spans="5:9">
      <c r="E1033" t="str" cm="1">
        <f t="array" ref="E1033">IFERROR(INDEX(Month_7!$D$4:$D$250,MATCH(0,COUNTIF($E$900:E1032,Month_7!$D$4:$D$250),0)),"")</f>
        <v/>
      </c>
      <c r="I1033" t="str" cm="1">
        <f t="array" ref="I1033">IFERROR(INDEX(Month_7!$B$4:$B$250,MATCH(0,COUNTIF($E$900:I1032,Month_7!$B$4:$B$250),0)),"")</f>
        <v/>
      </c>
    </row>
    <row r="1034" spans="5:9">
      <c r="E1034" t="str" cm="1">
        <f t="array" ref="E1034">IFERROR(INDEX(Month_7!$D$4:$D$250,MATCH(0,COUNTIF($E$900:E1033,Month_7!$D$4:$D$250),0)),"")</f>
        <v/>
      </c>
      <c r="I1034" t="str" cm="1">
        <f t="array" ref="I1034">IFERROR(INDEX(Month_7!$B$4:$B$250,MATCH(0,COUNTIF($E$900:I1033,Month_7!$B$4:$B$250),0)),"")</f>
        <v/>
      </c>
    </row>
    <row r="1035" spans="5:9">
      <c r="E1035" t="str" cm="1">
        <f t="array" ref="E1035">IFERROR(INDEX(Month_7!$D$4:$D$250,MATCH(0,COUNTIF($E$900:E1034,Month_7!$D$4:$D$250),0)),"")</f>
        <v/>
      </c>
      <c r="I1035" t="str" cm="1">
        <f t="array" ref="I1035">IFERROR(INDEX(Month_7!$B$4:$B$250,MATCH(0,COUNTIF($E$900:I1034,Month_7!$B$4:$B$250),0)),"")</f>
        <v/>
      </c>
    </row>
    <row r="1036" spans="5:9">
      <c r="E1036" t="str" cm="1">
        <f t="array" ref="E1036">IFERROR(INDEX(Month_7!$D$4:$D$250,MATCH(0,COUNTIF($E$900:E1035,Month_7!$D$4:$D$250),0)),"")</f>
        <v/>
      </c>
      <c r="I1036" t="str" cm="1">
        <f t="array" ref="I1036">IFERROR(INDEX(Month_7!$B$4:$B$250,MATCH(0,COUNTIF($E$900:I1035,Month_7!$B$4:$B$250),0)),"")</f>
        <v/>
      </c>
    </row>
    <row r="1037" spans="5:9">
      <c r="E1037" t="str" cm="1">
        <f t="array" ref="E1037">IFERROR(INDEX(Month_7!$D$4:$D$250,MATCH(0,COUNTIF($E$900:E1036,Month_7!$D$4:$D$250),0)),"")</f>
        <v/>
      </c>
      <c r="I1037" t="str" cm="1">
        <f t="array" ref="I1037">IFERROR(INDEX(Month_7!$B$4:$B$250,MATCH(0,COUNTIF($E$900:I1036,Month_7!$B$4:$B$250),0)),"")</f>
        <v/>
      </c>
    </row>
    <row r="1038" spans="5:9">
      <c r="E1038" t="str" cm="1">
        <f t="array" ref="E1038">IFERROR(INDEX(Month_7!$D$4:$D$250,MATCH(0,COUNTIF($E$900:E1037,Month_7!$D$4:$D$250),0)),"")</f>
        <v/>
      </c>
      <c r="I1038" t="str" cm="1">
        <f t="array" ref="I1038">IFERROR(INDEX(Month_7!$B$4:$B$250,MATCH(0,COUNTIF($E$900:I1037,Month_7!$B$4:$B$250),0)),"")</f>
        <v/>
      </c>
    </row>
    <row r="1039" spans="5:9">
      <c r="E1039" t="str" cm="1">
        <f t="array" ref="E1039">IFERROR(INDEX(Month_7!$D$4:$D$250,MATCH(0,COUNTIF($E$900:E1038,Month_7!$D$4:$D$250),0)),"")</f>
        <v/>
      </c>
      <c r="I1039" t="str" cm="1">
        <f t="array" ref="I1039">IFERROR(INDEX(Month_7!$B$4:$B$250,MATCH(0,COUNTIF($E$900:I1038,Month_7!$B$4:$B$250),0)),"")</f>
        <v/>
      </c>
    </row>
    <row r="1040" spans="5:9">
      <c r="E1040" t="str" cm="1">
        <f t="array" ref="E1040">IFERROR(INDEX(Month_7!$D$4:$D$250,MATCH(0,COUNTIF($E$900:E1039,Month_7!$D$4:$D$250),0)),"")</f>
        <v/>
      </c>
      <c r="I1040" t="str" cm="1">
        <f t="array" ref="I1040">IFERROR(INDEX(Month_7!$B$4:$B$250,MATCH(0,COUNTIF($E$900:I1039,Month_7!$B$4:$B$250),0)),"")</f>
        <v/>
      </c>
    </row>
    <row r="1041" spans="5:9">
      <c r="E1041" t="str" cm="1">
        <f t="array" ref="E1041">IFERROR(INDEX(Month_7!$D$4:$D$250,MATCH(0,COUNTIF($E$900:E1040,Month_7!$D$4:$D$250),0)),"")</f>
        <v/>
      </c>
      <c r="I1041" t="str" cm="1">
        <f t="array" ref="I1041">IFERROR(INDEX(Month_7!$B$4:$B$250,MATCH(0,COUNTIF($E$900:I1040,Month_7!$B$4:$B$250),0)),"")</f>
        <v/>
      </c>
    </row>
    <row r="1042" spans="5:9">
      <c r="E1042" t="str" cm="1">
        <f t="array" ref="E1042">IFERROR(INDEX(Month_7!$D$4:$D$250,MATCH(0,COUNTIF($E$900:E1041,Month_7!$D$4:$D$250),0)),"")</f>
        <v/>
      </c>
      <c r="I1042" t="str" cm="1">
        <f t="array" ref="I1042">IFERROR(INDEX(Month_7!$B$4:$B$250,MATCH(0,COUNTIF($E$900:I1041,Month_7!$B$4:$B$250),0)),"")</f>
        <v/>
      </c>
    </row>
    <row r="1043" spans="5:9">
      <c r="E1043" t="str" cm="1">
        <f t="array" ref="E1043">IFERROR(INDEX(Month_7!$D$4:$D$250,MATCH(0,COUNTIF($E$900:E1042,Month_7!$D$4:$D$250),0)),"")</f>
        <v/>
      </c>
      <c r="I1043" t="str" cm="1">
        <f t="array" ref="I1043">IFERROR(INDEX(Month_7!$B$4:$B$250,MATCH(0,COUNTIF($E$900:I1042,Month_7!$B$4:$B$250),0)),"")</f>
        <v/>
      </c>
    </row>
    <row r="1044" spans="5:9">
      <c r="E1044" t="str" cm="1">
        <f t="array" ref="E1044">IFERROR(INDEX(Month_7!$D$4:$D$250,MATCH(0,COUNTIF($E$900:E1043,Month_7!$D$4:$D$250),0)),"")</f>
        <v/>
      </c>
      <c r="I1044" t="str" cm="1">
        <f t="array" ref="I1044">IFERROR(INDEX(Month_7!$B$4:$B$250,MATCH(0,COUNTIF($E$900:I1043,Month_7!$B$4:$B$250),0)),"")</f>
        <v/>
      </c>
    </row>
    <row r="1045" spans="5:9">
      <c r="E1045" t="str" cm="1">
        <f t="array" ref="E1045">IFERROR(INDEX(Month_7!$D$4:$D$250,MATCH(0,COUNTIF($E$900:E1044,Month_7!$D$4:$D$250),0)),"")</f>
        <v/>
      </c>
      <c r="I1045" t="str" cm="1">
        <f t="array" ref="I1045">IFERROR(INDEX(Month_7!$B$4:$B$250,MATCH(0,COUNTIF($E$900:I1044,Month_7!$B$4:$B$250),0)),"")</f>
        <v/>
      </c>
    </row>
    <row r="1046" spans="5:9">
      <c r="E1046" t="str" cm="1">
        <f t="array" ref="E1046">IFERROR(INDEX(Month_7!$D$4:$D$250,MATCH(0,COUNTIF($E$900:E1045,Month_7!$D$4:$D$250),0)),"")</f>
        <v/>
      </c>
      <c r="I1046" t="str" cm="1">
        <f t="array" ref="I1046">IFERROR(INDEX(Month_7!$B$4:$B$250,MATCH(0,COUNTIF($E$900:I1045,Month_7!$B$4:$B$250),0)),"")</f>
        <v/>
      </c>
    </row>
    <row r="1047" spans="5:9">
      <c r="E1047" t="str" cm="1">
        <f t="array" ref="E1047">IFERROR(INDEX(Month_7!$D$4:$D$250,MATCH(0,COUNTIF($E$900:E1046,Month_7!$D$4:$D$250),0)),"")</f>
        <v/>
      </c>
      <c r="I1047" t="str" cm="1">
        <f t="array" ref="I1047">IFERROR(INDEX(Month_7!$B$4:$B$250,MATCH(0,COUNTIF($E$900:I1046,Month_7!$B$4:$B$250),0)),"")</f>
        <v/>
      </c>
    </row>
    <row r="1048" spans="5:9">
      <c r="E1048" t="str" cm="1">
        <f t="array" ref="E1048">IFERROR(INDEX(Month_7!$D$4:$D$250,MATCH(0,COUNTIF($E$900:E1047,Month_7!$D$4:$D$250),0)),"")</f>
        <v/>
      </c>
      <c r="I1048" t="str" cm="1">
        <f t="array" ref="I1048">IFERROR(INDEX(Month_7!$B$4:$B$250,MATCH(0,COUNTIF($E$900:I1047,Month_7!$B$4:$B$250),0)),"")</f>
        <v/>
      </c>
    </row>
    <row r="1049" spans="5:9">
      <c r="E1049" t="str" cm="1">
        <f t="array" ref="E1049">IFERROR(INDEX(Month_7!$D$4:$D$250,MATCH(0,COUNTIF($E$900:E1048,Month_7!$D$4:$D$250),0)),"")</f>
        <v/>
      </c>
      <c r="I1049" t="str" cm="1">
        <f t="array" ref="I1049">IFERROR(INDEX(Month_7!$B$4:$B$250,MATCH(0,COUNTIF($E$900:I1048,Month_7!$B$4:$B$250),0)),"")</f>
        <v/>
      </c>
    </row>
    <row r="1050" spans="5:9">
      <c r="E1050" t="str" cm="1">
        <f t="array" ref="E1050">IFERROR(INDEX(Month_7!$D$4:$D$250,MATCH(0,COUNTIF($E$900:E1049,Month_7!$D$4:$D$250),0)),"")</f>
        <v/>
      </c>
      <c r="I1050" t="str" cm="1">
        <f t="array" ref="I1050">IFERROR(INDEX(Month_7!$B$4:$B$250,MATCH(0,COUNTIF($E$900:I1049,Month_7!$B$4:$B$250),0)),"")</f>
        <v/>
      </c>
    </row>
    <row r="1051" spans="5:9">
      <c r="E1051" cm="1">
        <f t="array" ref="E1051">IFERROR(INDEX(Month_8!$D$4:$D$250,MATCH(0,COUNTIF($E$1050:E1050,Month_8!$D$4:$D$250),0)),"")</f>
        <v>0</v>
      </c>
      <c r="I1051" cm="1">
        <f t="array" ref="I1051">IFERROR(INDEX(Month_8!$B$4:$B$250,MATCH(0,COUNTIF($I$1050:I1050,Month_8!$B$4:$B$250),0)),"")</f>
        <v>0</v>
      </c>
    </row>
    <row r="1052" spans="5:9">
      <c r="E1052" t="str" cm="1">
        <f t="array" ref="E1052">IFERROR(INDEX(Month_8!$D$4:$D$250,MATCH(0,COUNTIF($E$1050:E1051,Month_8!$D$4:$D$250),0)),"")</f>
        <v/>
      </c>
      <c r="I1052" t="str" cm="1">
        <f t="array" ref="I1052">IFERROR(INDEX(Month_8!$B$4:$B$250,MATCH(0,COUNTIF($I$1050:I1051,Month_8!$B$4:$B$250),0)),"")</f>
        <v/>
      </c>
    </row>
    <row r="1053" spans="5:9">
      <c r="E1053" t="str" cm="1">
        <f t="array" ref="E1053">IFERROR(INDEX(Month_8!$D$4:$D$250,MATCH(0,COUNTIF($E$1050:E1052,Month_8!$D$4:$D$250),0)),"")</f>
        <v/>
      </c>
      <c r="I1053" t="str" cm="1">
        <f t="array" ref="I1053">IFERROR(INDEX(Month_8!$B$4:$B$250,MATCH(0,COUNTIF($I$1050:I1052,Month_8!$B$4:$B$250),0)),"")</f>
        <v/>
      </c>
    </row>
    <row r="1054" spans="5:9">
      <c r="E1054" t="str" cm="1">
        <f t="array" ref="E1054">IFERROR(INDEX(Month_8!$D$4:$D$250,MATCH(0,COUNTIF($E$1050:E1053,Month_8!$D$4:$D$250),0)),"")</f>
        <v/>
      </c>
      <c r="I1054" t="str" cm="1">
        <f t="array" ref="I1054">IFERROR(INDEX(Month_8!$B$4:$B$250,MATCH(0,COUNTIF($I$1050:I1053,Month_8!$B$4:$B$250),0)),"")</f>
        <v/>
      </c>
    </row>
    <row r="1055" spans="5:9">
      <c r="E1055" t="str" cm="1">
        <f t="array" ref="E1055">IFERROR(INDEX(Month_8!$D$4:$D$250,MATCH(0,COUNTIF($E$1050:E1054,Month_8!$D$4:$D$250),0)),"")</f>
        <v/>
      </c>
      <c r="I1055" t="str" cm="1">
        <f t="array" ref="I1055">IFERROR(INDEX(Month_8!$B$4:$B$250,MATCH(0,COUNTIF($I$1050:I1054,Month_8!$B$4:$B$250),0)),"")</f>
        <v/>
      </c>
    </row>
    <row r="1056" spans="5:9">
      <c r="E1056" t="str" cm="1">
        <f t="array" ref="E1056">IFERROR(INDEX(Month_8!$D$4:$D$250,MATCH(0,COUNTIF($E$1050:E1055,Month_8!$D$4:$D$250),0)),"")</f>
        <v/>
      </c>
      <c r="I1056" t="str" cm="1">
        <f t="array" ref="I1056">IFERROR(INDEX(Month_8!$B$4:$B$250,MATCH(0,COUNTIF($I$1050:I1055,Month_8!$B$4:$B$250),0)),"")</f>
        <v/>
      </c>
    </row>
    <row r="1057" spans="5:9">
      <c r="E1057" t="str" cm="1">
        <f t="array" ref="E1057">IFERROR(INDEX(Month_8!$D$4:$D$250,MATCH(0,COUNTIF($E$1050:E1056,Month_8!$D$4:$D$250),0)),"")</f>
        <v/>
      </c>
      <c r="I1057" t="str" cm="1">
        <f t="array" ref="I1057">IFERROR(INDEX(Month_8!$B$4:$B$250,MATCH(0,COUNTIF($I$1050:I1056,Month_8!$B$4:$B$250),0)),"")</f>
        <v/>
      </c>
    </row>
    <row r="1058" spans="5:9">
      <c r="E1058" t="str" cm="1">
        <f t="array" ref="E1058">IFERROR(INDEX(Month_8!$D$4:$D$250,MATCH(0,COUNTIF($E$1050:E1057,Month_8!$D$4:$D$250),0)),"")</f>
        <v/>
      </c>
      <c r="I1058" t="str" cm="1">
        <f t="array" ref="I1058">IFERROR(INDEX(Month_8!$B$4:$B$250,MATCH(0,COUNTIF($I$1050:I1057,Month_8!$B$4:$B$250),0)),"")</f>
        <v/>
      </c>
    </row>
    <row r="1059" spans="5:9">
      <c r="E1059" t="str" cm="1">
        <f t="array" ref="E1059">IFERROR(INDEX(Month_8!$D$4:$D$250,MATCH(0,COUNTIF($E$1050:E1058,Month_8!$D$4:$D$250),0)),"")</f>
        <v/>
      </c>
      <c r="I1059" t="str" cm="1">
        <f t="array" ref="I1059">IFERROR(INDEX(Month_8!$B$4:$B$250,MATCH(0,COUNTIF($I$1050:I1058,Month_8!$B$4:$B$250),0)),"")</f>
        <v/>
      </c>
    </row>
    <row r="1060" spans="5:9">
      <c r="E1060" t="str" cm="1">
        <f t="array" ref="E1060">IFERROR(INDEX(Month_8!$D$4:$D$250,MATCH(0,COUNTIF($E$1050:E1059,Month_8!$D$4:$D$250),0)),"")</f>
        <v/>
      </c>
      <c r="I1060" t="str" cm="1">
        <f t="array" ref="I1060">IFERROR(INDEX(Month_8!$B$4:$B$250,MATCH(0,COUNTIF($I$1050:I1059,Month_8!$B$4:$B$250),0)),"")</f>
        <v/>
      </c>
    </row>
    <row r="1061" spans="5:9">
      <c r="E1061" t="str" cm="1">
        <f t="array" ref="E1061">IFERROR(INDEX(Month_8!$D$4:$D$250,MATCH(0,COUNTIF($E$1050:E1060,Month_8!$D$4:$D$250),0)),"")</f>
        <v/>
      </c>
      <c r="I1061" t="str" cm="1">
        <f t="array" ref="I1061">IFERROR(INDEX(Month_8!$B$4:$B$250,MATCH(0,COUNTIF($I$1050:I1060,Month_8!$B$4:$B$250),0)),"")</f>
        <v/>
      </c>
    </row>
    <row r="1062" spans="5:9">
      <c r="E1062" t="str" cm="1">
        <f t="array" ref="E1062">IFERROR(INDEX(Month_8!$D$4:$D$250,MATCH(0,COUNTIF($E$1050:E1061,Month_8!$D$4:$D$250),0)),"")</f>
        <v/>
      </c>
      <c r="I1062" t="str" cm="1">
        <f t="array" ref="I1062">IFERROR(INDEX(Month_8!$B$4:$B$250,MATCH(0,COUNTIF($I$1050:I1061,Month_8!$B$4:$B$250),0)),"")</f>
        <v/>
      </c>
    </row>
    <row r="1063" spans="5:9">
      <c r="E1063" t="str" cm="1">
        <f t="array" ref="E1063">IFERROR(INDEX(Month_8!$D$4:$D$250,MATCH(0,COUNTIF($E$1050:E1062,Month_8!$D$4:$D$250),0)),"")</f>
        <v/>
      </c>
      <c r="I1063" t="str" cm="1">
        <f t="array" ref="I1063">IFERROR(INDEX(Month_8!$B$4:$B$250,MATCH(0,COUNTIF($I$1050:I1062,Month_8!$B$4:$B$250),0)),"")</f>
        <v/>
      </c>
    </row>
    <row r="1064" spans="5:9">
      <c r="E1064" t="str" cm="1">
        <f t="array" ref="E1064">IFERROR(INDEX(Month_8!$D$4:$D$250,MATCH(0,COUNTIF($E$1050:E1063,Month_8!$D$4:$D$250),0)),"")</f>
        <v/>
      </c>
      <c r="I1064" t="str" cm="1">
        <f t="array" ref="I1064">IFERROR(INDEX(Month_8!$B$4:$B$250,MATCH(0,COUNTIF($I$1050:I1063,Month_8!$B$4:$B$250),0)),"")</f>
        <v/>
      </c>
    </row>
    <row r="1065" spans="5:9">
      <c r="E1065" t="str" cm="1">
        <f t="array" ref="E1065">IFERROR(INDEX(Month_8!$D$4:$D$250,MATCH(0,COUNTIF($E$1050:E1064,Month_8!$D$4:$D$250),0)),"")</f>
        <v/>
      </c>
      <c r="I1065" t="str" cm="1">
        <f t="array" ref="I1065">IFERROR(INDEX(Month_8!$B$4:$B$250,MATCH(0,COUNTIF($I$1050:I1064,Month_8!$B$4:$B$250),0)),"")</f>
        <v/>
      </c>
    </row>
    <row r="1066" spans="5:9">
      <c r="E1066" t="str" cm="1">
        <f t="array" ref="E1066">IFERROR(INDEX(Month_8!$D$4:$D$250,MATCH(0,COUNTIF($E$1050:E1065,Month_8!$D$4:$D$250),0)),"")</f>
        <v/>
      </c>
      <c r="I1066" t="str" cm="1">
        <f t="array" ref="I1066">IFERROR(INDEX(Month_8!$B$4:$B$250,MATCH(0,COUNTIF($I$1050:I1065,Month_8!$B$4:$B$250),0)),"")</f>
        <v/>
      </c>
    </row>
    <row r="1067" spans="5:9">
      <c r="E1067" t="str" cm="1">
        <f t="array" ref="E1067">IFERROR(INDEX(Month_8!$D$4:$D$250,MATCH(0,COUNTIF($E$1050:E1066,Month_8!$D$4:$D$250),0)),"")</f>
        <v/>
      </c>
      <c r="I1067" t="str" cm="1">
        <f t="array" ref="I1067">IFERROR(INDEX(Month_8!$B$4:$B$250,MATCH(0,COUNTIF($I$1050:I1066,Month_8!$B$4:$B$250),0)),"")</f>
        <v/>
      </c>
    </row>
    <row r="1068" spans="5:9">
      <c r="E1068" t="str" cm="1">
        <f t="array" ref="E1068">IFERROR(INDEX(Month_8!$D$4:$D$250,MATCH(0,COUNTIF($E$1050:E1067,Month_8!$D$4:$D$250),0)),"")</f>
        <v/>
      </c>
      <c r="I1068" t="str" cm="1">
        <f t="array" ref="I1068">IFERROR(INDEX(Month_8!$B$4:$B$250,MATCH(0,COUNTIF($I$1050:I1067,Month_8!$B$4:$B$250),0)),"")</f>
        <v/>
      </c>
    </row>
    <row r="1069" spans="5:9">
      <c r="E1069" t="str" cm="1">
        <f t="array" ref="E1069">IFERROR(INDEX(Month_8!$D$4:$D$250,MATCH(0,COUNTIF($E$1050:E1068,Month_8!$D$4:$D$250),0)),"")</f>
        <v/>
      </c>
      <c r="I1069" t="str" cm="1">
        <f t="array" ref="I1069">IFERROR(INDEX(Month_8!$B$4:$B$250,MATCH(0,COUNTIF($I$1050:I1068,Month_8!$B$4:$B$250),0)),"")</f>
        <v/>
      </c>
    </row>
    <row r="1070" spans="5:9">
      <c r="E1070" t="str" cm="1">
        <f t="array" ref="E1070">IFERROR(INDEX(Month_8!$D$4:$D$250,MATCH(0,COUNTIF($E$1050:E1069,Month_8!$D$4:$D$250),0)),"")</f>
        <v/>
      </c>
      <c r="I1070" t="str" cm="1">
        <f t="array" ref="I1070">IFERROR(INDEX(Month_8!$B$4:$B$250,MATCH(0,COUNTIF($I$1050:I1069,Month_8!$B$4:$B$250),0)),"")</f>
        <v/>
      </c>
    </row>
    <row r="1071" spans="5:9">
      <c r="E1071" t="str" cm="1">
        <f t="array" ref="E1071">IFERROR(INDEX(Month_8!$D$4:$D$250,MATCH(0,COUNTIF($E$1050:E1070,Month_8!$D$4:$D$250),0)),"")</f>
        <v/>
      </c>
      <c r="I1071" t="str" cm="1">
        <f t="array" ref="I1071">IFERROR(INDEX(Month_8!$B$4:$B$250,MATCH(0,COUNTIF($I$1050:I1070,Month_8!$B$4:$B$250),0)),"")</f>
        <v/>
      </c>
    </row>
    <row r="1072" spans="5:9">
      <c r="E1072" t="str" cm="1">
        <f t="array" ref="E1072">IFERROR(INDEX(Month_8!$D$4:$D$250,MATCH(0,COUNTIF($E$1050:E1071,Month_8!$D$4:$D$250),0)),"")</f>
        <v/>
      </c>
      <c r="I1072" t="str" cm="1">
        <f t="array" ref="I1072">IFERROR(INDEX(Month_8!$B$4:$B$250,MATCH(0,COUNTIF($I$1050:I1071,Month_8!$B$4:$B$250),0)),"")</f>
        <v/>
      </c>
    </row>
    <row r="1073" spans="5:9">
      <c r="E1073" t="str" cm="1">
        <f t="array" ref="E1073">IFERROR(INDEX(Month_8!$D$4:$D$250,MATCH(0,COUNTIF($E$1050:E1072,Month_8!$D$4:$D$250),0)),"")</f>
        <v/>
      </c>
      <c r="I1073" t="str" cm="1">
        <f t="array" ref="I1073">IFERROR(INDEX(Month_8!$B$4:$B$250,MATCH(0,COUNTIF($I$1050:I1072,Month_8!$B$4:$B$250),0)),"")</f>
        <v/>
      </c>
    </row>
    <row r="1074" spans="5:9">
      <c r="E1074" t="str" cm="1">
        <f t="array" ref="E1074">IFERROR(INDEX(Month_8!$D$4:$D$250,MATCH(0,COUNTIF($E$1050:E1073,Month_8!$D$4:$D$250),0)),"")</f>
        <v/>
      </c>
      <c r="I1074" t="str" cm="1">
        <f t="array" ref="I1074">IFERROR(INDEX(Month_8!$B$4:$B$250,MATCH(0,COUNTIF($I$1050:I1073,Month_8!$B$4:$B$250),0)),"")</f>
        <v/>
      </c>
    </row>
    <row r="1075" spans="5:9">
      <c r="E1075" t="str" cm="1">
        <f t="array" ref="E1075">IFERROR(INDEX(Month_8!$D$4:$D$250,MATCH(0,COUNTIF($E$1050:E1074,Month_8!$D$4:$D$250),0)),"")</f>
        <v/>
      </c>
      <c r="I1075" t="str" cm="1">
        <f t="array" ref="I1075">IFERROR(INDEX(Month_8!$B$4:$B$250,MATCH(0,COUNTIF($I$1050:I1074,Month_8!$B$4:$B$250),0)),"")</f>
        <v/>
      </c>
    </row>
    <row r="1076" spans="5:9">
      <c r="E1076" t="str" cm="1">
        <f t="array" ref="E1076">IFERROR(INDEX(Month_8!$D$4:$D$250,MATCH(0,COUNTIF($E$1050:E1075,Month_8!$D$4:$D$250),0)),"")</f>
        <v/>
      </c>
      <c r="I1076" t="str" cm="1">
        <f t="array" ref="I1076">IFERROR(INDEX(Month_8!$B$4:$B$250,MATCH(0,COUNTIF($I$1050:I1075,Month_8!$B$4:$B$250),0)),"")</f>
        <v/>
      </c>
    </row>
    <row r="1077" spans="5:9">
      <c r="E1077" t="str" cm="1">
        <f t="array" ref="E1077">IFERROR(INDEX(Month_8!$D$4:$D$250,MATCH(0,COUNTIF($E$1050:E1076,Month_8!$D$4:$D$250),0)),"")</f>
        <v/>
      </c>
      <c r="I1077" t="str" cm="1">
        <f t="array" ref="I1077">IFERROR(INDEX(Month_8!$B$4:$B$250,MATCH(0,COUNTIF($I$1050:I1076,Month_8!$B$4:$B$250),0)),"")</f>
        <v/>
      </c>
    </row>
    <row r="1078" spans="5:9">
      <c r="E1078" t="str" cm="1">
        <f t="array" ref="E1078">IFERROR(INDEX(Month_8!$D$4:$D$250,MATCH(0,COUNTIF($E$1050:E1077,Month_8!$D$4:$D$250),0)),"")</f>
        <v/>
      </c>
      <c r="I1078" t="str" cm="1">
        <f t="array" ref="I1078">IFERROR(INDEX(Month_8!$B$4:$B$250,MATCH(0,COUNTIF($I$1050:I1077,Month_8!$B$4:$B$250),0)),"")</f>
        <v/>
      </c>
    </row>
    <row r="1079" spans="5:9">
      <c r="E1079" t="str" cm="1">
        <f t="array" ref="E1079">IFERROR(INDEX(Month_8!$D$4:$D$250,MATCH(0,COUNTIF($E$1050:E1078,Month_8!$D$4:$D$250),0)),"")</f>
        <v/>
      </c>
      <c r="I1079" t="str" cm="1">
        <f t="array" ref="I1079">IFERROR(INDEX(Month_8!$B$4:$B$250,MATCH(0,COUNTIF($I$1050:I1078,Month_8!$B$4:$B$250),0)),"")</f>
        <v/>
      </c>
    </row>
    <row r="1080" spans="5:9">
      <c r="E1080" t="str" cm="1">
        <f t="array" ref="E1080">IFERROR(INDEX(Month_8!$D$4:$D$250,MATCH(0,COUNTIF($E$1050:E1079,Month_8!$D$4:$D$250),0)),"")</f>
        <v/>
      </c>
      <c r="I1080" t="str" cm="1">
        <f t="array" ref="I1080">IFERROR(INDEX(Month_8!$B$4:$B$250,MATCH(0,COUNTIF($I$1050:I1079,Month_8!$B$4:$B$250),0)),"")</f>
        <v/>
      </c>
    </row>
    <row r="1081" spans="5:9">
      <c r="E1081" t="str" cm="1">
        <f t="array" ref="E1081">IFERROR(INDEX(Month_8!$D$4:$D$250,MATCH(0,COUNTIF($E$1050:E1080,Month_8!$D$4:$D$250),0)),"")</f>
        <v/>
      </c>
      <c r="I1081" t="str" cm="1">
        <f t="array" ref="I1081">IFERROR(INDEX(Month_8!$B$4:$B$250,MATCH(0,COUNTIF($I$1050:I1080,Month_8!$B$4:$B$250),0)),"")</f>
        <v/>
      </c>
    </row>
    <row r="1082" spans="5:9">
      <c r="E1082" t="str" cm="1">
        <f t="array" ref="E1082">IFERROR(INDEX(Month_8!$D$4:$D$250,MATCH(0,COUNTIF($E$1050:E1081,Month_8!$D$4:$D$250),0)),"")</f>
        <v/>
      </c>
      <c r="I1082" t="str" cm="1">
        <f t="array" ref="I1082">IFERROR(INDEX(Month_8!$B$4:$B$250,MATCH(0,COUNTIF($I$1050:I1081,Month_8!$B$4:$B$250),0)),"")</f>
        <v/>
      </c>
    </row>
    <row r="1083" spans="5:9">
      <c r="E1083" t="str" cm="1">
        <f t="array" ref="E1083">IFERROR(INDEX(Month_8!$D$4:$D$250,MATCH(0,COUNTIF($E$1050:E1082,Month_8!$D$4:$D$250),0)),"")</f>
        <v/>
      </c>
      <c r="I1083" t="str" cm="1">
        <f t="array" ref="I1083">IFERROR(INDEX(Month_8!$B$4:$B$250,MATCH(0,COUNTIF($I$1050:I1082,Month_8!$B$4:$B$250),0)),"")</f>
        <v/>
      </c>
    </row>
    <row r="1084" spans="5:9">
      <c r="E1084" t="str" cm="1">
        <f t="array" ref="E1084">IFERROR(INDEX(Month_8!$D$4:$D$250,MATCH(0,COUNTIF($E$1050:E1083,Month_8!$D$4:$D$250),0)),"")</f>
        <v/>
      </c>
      <c r="I1084" t="str" cm="1">
        <f t="array" ref="I1084">IFERROR(INDEX(Month_8!$B$4:$B$250,MATCH(0,COUNTIF($I$1050:I1083,Month_8!$B$4:$B$250),0)),"")</f>
        <v/>
      </c>
    </row>
    <row r="1085" spans="5:9">
      <c r="E1085" t="str" cm="1">
        <f t="array" ref="E1085">IFERROR(INDEX(Month_8!$D$4:$D$250,MATCH(0,COUNTIF($E$1050:E1084,Month_8!$D$4:$D$250),0)),"")</f>
        <v/>
      </c>
      <c r="I1085" t="str" cm="1">
        <f t="array" ref="I1085">IFERROR(INDEX(Month_8!$B$4:$B$250,MATCH(0,COUNTIF($I$1050:I1084,Month_8!$B$4:$B$250),0)),"")</f>
        <v/>
      </c>
    </row>
    <row r="1086" spans="5:9">
      <c r="E1086" t="str" cm="1">
        <f t="array" ref="E1086">IFERROR(INDEX(Month_8!$D$4:$D$250,MATCH(0,COUNTIF($E$1050:E1085,Month_8!$D$4:$D$250),0)),"")</f>
        <v/>
      </c>
      <c r="I1086" t="str" cm="1">
        <f t="array" ref="I1086">IFERROR(INDEX(Month_8!$B$4:$B$250,MATCH(0,COUNTIF($I$1050:I1085,Month_8!$B$4:$B$250),0)),"")</f>
        <v/>
      </c>
    </row>
    <row r="1087" spans="5:9">
      <c r="E1087" t="str" cm="1">
        <f t="array" ref="E1087">IFERROR(INDEX(Month_8!$D$4:$D$250,MATCH(0,COUNTIF($E$1050:E1086,Month_8!$D$4:$D$250),0)),"")</f>
        <v/>
      </c>
      <c r="I1087" t="str" cm="1">
        <f t="array" ref="I1087">IFERROR(INDEX(Month_8!$B$4:$B$250,MATCH(0,COUNTIF($I$1050:I1086,Month_8!$B$4:$B$250),0)),"")</f>
        <v/>
      </c>
    </row>
    <row r="1088" spans="5:9">
      <c r="E1088" t="str" cm="1">
        <f t="array" ref="E1088">IFERROR(INDEX(Month_8!$D$4:$D$250,MATCH(0,COUNTIF($E$1050:E1087,Month_8!$D$4:$D$250),0)),"")</f>
        <v/>
      </c>
      <c r="I1088" t="str" cm="1">
        <f t="array" ref="I1088">IFERROR(INDEX(Month_8!$B$4:$B$250,MATCH(0,COUNTIF($I$1050:I1087,Month_8!$B$4:$B$250),0)),"")</f>
        <v/>
      </c>
    </row>
    <row r="1089" spans="5:9">
      <c r="E1089" t="str" cm="1">
        <f t="array" ref="E1089">IFERROR(INDEX(Month_8!$D$4:$D$250,MATCH(0,COUNTIF($E$1050:E1088,Month_8!$D$4:$D$250),0)),"")</f>
        <v/>
      </c>
      <c r="I1089" t="str" cm="1">
        <f t="array" ref="I1089">IFERROR(INDEX(Month_8!$B$4:$B$250,MATCH(0,COUNTIF($I$1050:I1088,Month_8!$B$4:$B$250),0)),"")</f>
        <v/>
      </c>
    </row>
    <row r="1090" spans="5:9">
      <c r="E1090" t="str" cm="1">
        <f t="array" ref="E1090">IFERROR(INDEX(Month_8!$D$4:$D$250,MATCH(0,COUNTIF($E$1050:E1089,Month_8!$D$4:$D$250),0)),"")</f>
        <v/>
      </c>
      <c r="I1090" t="str" cm="1">
        <f t="array" ref="I1090">IFERROR(INDEX(Month_8!$B$4:$B$250,MATCH(0,COUNTIF($I$1050:I1089,Month_8!$B$4:$B$250),0)),"")</f>
        <v/>
      </c>
    </row>
    <row r="1091" spans="5:9">
      <c r="E1091" t="str" cm="1">
        <f t="array" ref="E1091">IFERROR(INDEX(Month_8!$D$4:$D$250,MATCH(0,COUNTIF($E$1050:E1090,Month_8!$D$4:$D$250),0)),"")</f>
        <v/>
      </c>
      <c r="I1091" t="str" cm="1">
        <f t="array" ref="I1091">IFERROR(INDEX(Month_8!$B$4:$B$250,MATCH(0,COUNTIF($I$1050:I1090,Month_8!$B$4:$B$250),0)),"")</f>
        <v/>
      </c>
    </row>
    <row r="1092" spans="5:9">
      <c r="E1092" t="str" cm="1">
        <f t="array" ref="E1092">IFERROR(INDEX(Month_8!$D$4:$D$250,MATCH(0,COUNTIF($E$1050:E1091,Month_8!$D$4:$D$250),0)),"")</f>
        <v/>
      </c>
      <c r="I1092" t="str" cm="1">
        <f t="array" ref="I1092">IFERROR(INDEX(Month_8!$B$4:$B$250,MATCH(0,COUNTIF($I$1050:I1091,Month_8!$B$4:$B$250),0)),"")</f>
        <v/>
      </c>
    </row>
    <row r="1093" spans="5:9">
      <c r="E1093" t="str" cm="1">
        <f t="array" ref="E1093">IFERROR(INDEX(Month_8!$D$4:$D$250,MATCH(0,COUNTIF($E$1050:E1092,Month_8!$D$4:$D$250),0)),"")</f>
        <v/>
      </c>
      <c r="I1093" t="str" cm="1">
        <f t="array" ref="I1093">IFERROR(INDEX(Month_8!$B$4:$B$250,MATCH(0,COUNTIF($I$1050:I1092,Month_8!$B$4:$B$250),0)),"")</f>
        <v/>
      </c>
    </row>
    <row r="1094" spans="5:9">
      <c r="E1094" t="str" cm="1">
        <f t="array" ref="E1094">IFERROR(INDEX(Month_8!$D$4:$D$250,MATCH(0,COUNTIF($E$1050:E1093,Month_8!$D$4:$D$250),0)),"")</f>
        <v/>
      </c>
      <c r="I1094" t="str" cm="1">
        <f t="array" ref="I1094">IFERROR(INDEX(Month_8!$B$4:$B$250,MATCH(0,COUNTIF($I$1050:I1093,Month_8!$B$4:$B$250),0)),"")</f>
        <v/>
      </c>
    </row>
    <row r="1095" spans="5:9">
      <c r="E1095" t="str" cm="1">
        <f t="array" ref="E1095">IFERROR(INDEX(Month_8!$D$4:$D$250,MATCH(0,COUNTIF($E$1050:E1094,Month_8!$D$4:$D$250),0)),"")</f>
        <v/>
      </c>
      <c r="I1095" t="str" cm="1">
        <f t="array" ref="I1095">IFERROR(INDEX(Month_8!$B$4:$B$250,MATCH(0,COUNTIF($I$1050:I1094,Month_8!$B$4:$B$250),0)),"")</f>
        <v/>
      </c>
    </row>
    <row r="1096" spans="5:9">
      <c r="E1096" t="str" cm="1">
        <f t="array" ref="E1096">IFERROR(INDEX(Month_8!$D$4:$D$250,MATCH(0,COUNTIF($E$1050:E1095,Month_8!$D$4:$D$250),0)),"")</f>
        <v/>
      </c>
      <c r="I1096" t="str" cm="1">
        <f t="array" ref="I1096">IFERROR(INDEX(Month_8!$B$4:$B$250,MATCH(0,COUNTIF($I$1050:I1095,Month_8!$B$4:$B$250),0)),"")</f>
        <v/>
      </c>
    </row>
    <row r="1097" spans="5:9">
      <c r="E1097" t="str" cm="1">
        <f t="array" ref="E1097">IFERROR(INDEX(Month_8!$D$4:$D$250,MATCH(0,COUNTIF($E$1050:E1096,Month_8!$D$4:$D$250),0)),"")</f>
        <v/>
      </c>
      <c r="I1097" t="str" cm="1">
        <f t="array" ref="I1097">IFERROR(INDEX(Month_8!$B$4:$B$250,MATCH(0,COUNTIF($I$1050:I1096,Month_8!$B$4:$B$250),0)),"")</f>
        <v/>
      </c>
    </row>
    <row r="1098" spans="5:9">
      <c r="E1098" t="str" cm="1">
        <f t="array" ref="E1098">IFERROR(INDEX(Month_8!$D$4:$D$250,MATCH(0,COUNTIF($E$1050:E1097,Month_8!$D$4:$D$250),0)),"")</f>
        <v/>
      </c>
      <c r="I1098" t="str" cm="1">
        <f t="array" ref="I1098">IFERROR(INDEX(Month_8!$B$4:$B$250,MATCH(0,COUNTIF($I$1050:I1097,Month_8!$B$4:$B$250),0)),"")</f>
        <v/>
      </c>
    </row>
    <row r="1099" spans="5:9">
      <c r="E1099" t="str" cm="1">
        <f t="array" ref="E1099">IFERROR(INDEX(Month_8!$D$4:$D$250,MATCH(0,COUNTIF($E$1050:E1098,Month_8!$D$4:$D$250),0)),"")</f>
        <v/>
      </c>
      <c r="I1099" t="str" cm="1">
        <f t="array" ref="I1099">IFERROR(INDEX(Month_8!$B$4:$B$250,MATCH(0,COUNTIF($I$1050:I1098,Month_8!$B$4:$B$250),0)),"")</f>
        <v/>
      </c>
    </row>
    <row r="1100" spans="5:9">
      <c r="E1100" t="str" cm="1">
        <f t="array" ref="E1100">IFERROR(INDEX(Month_8!$D$4:$D$250,MATCH(0,COUNTIF($E$1050:E1099,Month_8!$D$4:$D$250),0)),"")</f>
        <v/>
      </c>
      <c r="I1100" t="str" cm="1">
        <f t="array" ref="I1100">IFERROR(INDEX(Month_8!$B$4:$B$250,MATCH(0,COUNTIF($I$1050:I1099,Month_8!$B$4:$B$250),0)),"")</f>
        <v/>
      </c>
    </row>
    <row r="1101" spans="5:9">
      <c r="E1101" t="str" cm="1">
        <f t="array" ref="E1101">IFERROR(INDEX(Month_8!$D$4:$D$250,MATCH(0,COUNTIF($E$1050:E1100,Month_8!$D$4:$D$250),0)),"")</f>
        <v/>
      </c>
      <c r="I1101" t="str" cm="1">
        <f t="array" ref="I1101">IFERROR(INDEX(Month_8!$B$4:$B$250,MATCH(0,COUNTIF($I$1050:I1100,Month_8!$B$4:$B$250),0)),"")</f>
        <v/>
      </c>
    </row>
    <row r="1102" spans="5:9">
      <c r="E1102" t="str" cm="1">
        <f t="array" ref="E1102">IFERROR(INDEX(Month_8!$D$4:$D$250,MATCH(0,COUNTIF($E$1050:E1101,Month_8!$D$4:$D$250),0)),"")</f>
        <v/>
      </c>
      <c r="I1102" t="str" cm="1">
        <f t="array" ref="I1102">IFERROR(INDEX(Month_8!$B$4:$B$250,MATCH(0,COUNTIF($I$1050:I1101,Month_8!$B$4:$B$250),0)),"")</f>
        <v/>
      </c>
    </row>
    <row r="1103" spans="5:9">
      <c r="E1103" t="str" cm="1">
        <f t="array" ref="E1103">IFERROR(INDEX(Month_8!$D$4:$D$250,MATCH(0,COUNTIF($E$1050:E1102,Month_8!$D$4:$D$250),0)),"")</f>
        <v/>
      </c>
      <c r="I1103" t="str" cm="1">
        <f t="array" ref="I1103">IFERROR(INDEX(Month_8!$B$4:$B$250,MATCH(0,COUNTIF($I$1050:I1102,Month_8!$B$4:$B$250),0)),"")</f>
        <v/>
      </c>
    </row>
    <row r="1104" spans="5:9">
      <c r="E1104" t="str" cm="1">
        <f t="array" ref="E1104">IFERROR(INDEX(Month_8!$D$4:$D$250,MATCH(0,COUNTIF($E$1050:E1103,Month_8!$D$4:$D$250),0)),"")</f>
        <v/>
      </c>
      <c r="I1104" t="str" cm="1">
        <f t="array" ref="I1104">IFERROR(INDEX(Month_8!$B$4:$B$250,MATCH(0,COUNTIF($I$1050:I1103,Month_8!$B$4:$B$250),0)),"")</f>
        <v/>
      </c>
    </row>
    <row r="1105" spans="5:9">
      <c r="E1105" t="str" cm="1">
        <f t="array" ref="E1105">IFERROR(INDEX(Month_8!$D$4:$D$250,MATCH(0,COUNTIF($E$1050:E1104,Month_8!$D$4:$D$250),0)),"")</f>
        <v/>
      </c>
      <c r="I1105" t="str" cm="1">
        <f t="array" ref="I1105">IFERROR(INDEX(Month_8!$B$4:$B$250,MATCH(0,COUNTIF($I$1050:I1104,Month_8!$B$4:$B$250),0)),"")</f>
        <v/>
      </c>
    </row>
    <row r="1106" spans="5:9">
      <c r="E1106" t="str" cm="1">
        <f t="array" ref="E1106">IFERROR(INDEX(Month_8!$D$4:$D$250,MATCH(0,COUNTIF($E$1050:E1105,Month_8!$D$4:$D$250),0)),"")</f>
        <v/>
      </c>
      <c r="I1106" t="str" cm="1">
        <f t="array" ref="I1106">IFERROR(INDEX(Month_8!$B$4:$B$250,MATCH(0,COUNTIF($I$1050:I1105,Month_8!$B$4:$B$250),0)),"")</f>
        <v/>
      </c>
    </row>
    <row r="1107" spans="5:9">
      <c r="E1107" t="str" cm="1">
        <f t="array" ref="E1107">IFERROR(INDEX(Month_8!$D$4:$D$250,MATCH(0,COUNTIF($E$1050:E1106,Month_8!$D$4:$D$250),0)),"")</f>
        <v/>
      </c>
      <c r="I1107" t="str" cm="1">
        <f t="array" ref="I1107">IFERROR(INDEX(Month_8!$B$4:$B$250,MATCH(0,COUNTIF($I$1050:I1106,Month_8!$B$4:$B$250),0)),"")</f>
        <v/>
      </c>
    </row>
    <row r="1108" spans="5:9">
      <c r="E1108" t="str" cm="1">
        <f t="array" ref="E1108">IFERROR(INDEX(Month_8!$D$4:$D$250,MATCH(0,COUNTIF($E$1050:E1107,Month_8!$D$4:$D$250),0)),"")</f>
        <v/>
      </c>
      <c r="I1108" t="str" cm="1">
        <f t="array" ref="I1108">IFERROR(INDEX(Month_8!$B$4:$B$250,MATCH(0,COUNTIF($I$1050:I1107,Month_8!$B$4:$B$250),0)),"")</f>
        <v/>
      </c>
    </row>
    <row r="1109" spans="5:9">
      <c r="E1109" t="str" cm="1">
        <f t="array" ref="E1109">IFERROR(INDEX(Month_8!$D$4:$D$250,MATCH(0,COUNTIF($E$1050:E1108,Month_8!$D$4:$D$250),0)),"")</f>
        <v/>
      </c>
      <c r="I1109" t="str" cm="1">
        <f t="array" ref="I1109">IFERROR(INDEX(Month_8!$B$4:$B$250,MATCH(0,COUNTIF($I$1050:I1108,Month_8!$B$4:$B$250),0)),"")</f>
        <v/>
      </c>
    </row>
    <row r="1110" spans="5:9">
      <c r="E1110" t="str" cm="1">
        <f t="array" ref="E1110">IFERROR(INDEX(Month_8!$D$4:$D$250,MATCH(0,COUNTIF($E$1050:E1109,Month_8!$D$4:$D$250),0)),"")</f>
        <v/>
      </c>
      <c r="I1110" t="str" cm="1">
        <f t="array" ref="I1110">IFERROR(INDEX(Month_8!$B$4:$B$250,MATCH(0,COUNTIF($I$1050:I1109,Month_8!$B$4:$B$250),0)),"")</f>
        <v/>
      </c>
    </row>
    <row r="1111" spans="5:9">
      <c r="E1111" t="str" cm="1">
        <f t="array" ref="E1111">IFERROR(INDEX(Month_8!$D$4:$D$250,MATCH(0,COUNTIF($E$1050:E1110,Month_8!$D$4:$D$250),0)),"")</f>
        <v/>
      </c>
      <c r="I1111" t="str" cm="1">
        <f t="array" ref="I1111">IFERROR(INDEX(Month_8!$B$4:$B$250,MATCH(0,COUNTIF($I$1050:I1110,Month_8!$B$4:$B$250),0)),"")</f>
        <v/>
      </c>
    </row>
    <row r="1112" spans="5:9">
      <c r="E1112" t="str" cm="1">
        <f t="array" ref="E1112">IFERROR(INDEX(Month_8!$D$4:$D$250,MATCH(0,COUNTIF($E$1050:E1111,Month_8!$D$4:$D$250),0)),"")</f>
        <v/>
      </c>
      <c r="I1112" t="str" cm="1">
        <f t="array" ref="I1112">IFERROR(INDEX(Month_8!$B$4:$B$250,MATCH(0,COUNTIF($I$1050:I1111,Month_8!$B$4:$B$250),0)),"")</f>
        <v/>
      </c>
    </row>
    <row r="1113" spans="5:9">
      <c r="E1113" t="str" cm="1">
        <f t="array" ref="E1113">IFERROR(INDEX(Month_8!$D$4:$D$250,MATCH(0,COUNTIF($E$1050:E1112,Month_8!$D$4:$D$250),0)),"")</f>
        <v/>
      </c>
      <c r="I1113" t="str" cm="1">
        <f t="array" ref="I1113">IFERROR(INDEX(Month_8!$B$4:$B$250,MATCH(0,COUNTIF($I$1050:I1112,Month_8!$B$4:$B$250),0)),"")</f>
        <v/>
      </c>
    </row>
    <row r="1114" spans="5:9">
      <c r="E1114" t="str" cm="1">
        <f t="array" ref="E1114">IFERROR(INDEX(Month_8!$D$4:$D$250,MATCH(0,COUNTIF($E$1050:E1113,Month_8!$D$4:$D$250),0)),"")</f>
        <v/>
      </c>
      <c r="I1114" t="str" cm="1">
        <f t="array" ref="I1114">IFERROR(INDEX(Month_8!$B$4:$B$250,MATCH(0,COUNTIF($I$1050:I1113,Month_8!$B$4:$B$250),0)),"")</f>
        <v/>
      </c>
    </row>
    <row r="1115" spans="5:9">
      <c r="E1115" t="str" cm="1">
        <f t="array" ref="E1115">IFERROR(INDEX(Month_8!$D$4:$D$250,MATCH(0,COUNTIF($E$1050:E1114,Month_8!$D$4:$D$250),0)),"")</f>
        <v/>
      </c>
      <c r="I1115" t="str" cm="1">
        <f t="array" ref="I1115">IFERROR(INDEX(Month_8!$B$4:$B$250,MATCH(0,COUNTIF($I$1050:I1114,Month_8!$B$4:$B$250),0)),"")</f>
        <v/>
      </c>
    </row>
    <row r="1116" spans="5:9">
      <c r="E1116" t="str" cm="1">
        <f t="array" ref="E1116">IFERROR(INDEX(Month_8!$D$4:$D$250,MATCH(0,COUNTIF($E$1050:E1115,Month_8!$D$4:$D$250),0)),"")</f>
        <v/>
      </c>
      <c r="I1116" t="str" cm="1">
        <f t="array" ref="I1116">IFERROR(INDEX(Month_8!$B$4:$B$250,MATCH(0,COUNTIF($I$1050:I1115,Month_8!$B$4:$B$250),0)),"")</f>
        <v/>
      </c>
    </row>
    <row r="1117" spans="5:9">
      <c r="E1117" t="str" cm="1">
        <f t="array" ref="E1117">IFERROR(INDEX(Month_8!$D$4:$D$250,MATCH(0,COUNTIF($E$1050:E1116,Month_8!$D$4:$D$250),0)),"")</f>
        <v/>
      </c>
      <c r="I1117" t="str" cm="1">
        <f t="array" ref="I1117">IFERROR(INDEX(Month_8!$B$4:$B$250,MATCH(0,COUNTIF($I$1050:I1116,Month_8!$B$4:$B$250),0)),"")</f>
        <v/>
      </c>
    </row>
    <row r="1118" spans="5:9">
      <c r="E1118" t="str" cm="1">
        <f t="array" ref="E1118">IFERROR(INDEX(Month_8!$D$4:$D$250,MATCH(0,COUNTIF($E$1050:E1117,Month_8!$D$4:$D$250),0)),"")</f>
        <v/>
      </c>
      <c r="I1118" t="str" cm="1">
        <f t="array" ref="I1118">IFERROR(INDEX(Month_8!$B$4:$B$250,MATCH(0,COUNTIF($I$1050:I1117,Month_8!$B$4:$B$250),0)),"")</f>
        <v/>
      </c>
    </row>
    <row r="1119" spans="5:9">
      <c r="E1119" t="str" cm="1">
        <f t="array" ref="E1119">IFERROR(INDEX(Month_8!$D$4:$D$250,MATCH(0,COUNTIF($E$1050:E1118,Month_8!$D$4:$D$250),0)),"")</f>
        <v/>
      </c>
      <c r="I1119" t="str" cm="1">
        <f t="array" ref="I1119">IFERROR(INDEX(Month_8!$B$4:$B$250,MATCH(0,COUNTIF($I$1050:I1118,Month_8!$B$4:$B$250),0)),"")</f>
        <v/>
      </c>
    </row>
    <row r="1120" spans="5:9">
      <c r="E1120" t="str" cm="1">
        <f t="array" ref="E1120">IFERROR(INDEX(Month_8!$D$4:$D$250,MATCH(0,COUNTIF($E$1050:E1119,Month_8!$D$4:$D$250),0)),"")</f>
        <v/>
      </c>
      <c r="I1120" t="str" cm="1">
        <f t="array" ref="I1120">IFERROR(INDEX(Month_8!$B$4:$B$250,MATCH(0,COUNTIF($I$1050:I1119,Month_8!$B$4:$B$250),0)),"")</f>
        <v/>
      </c>
    </row>
    <row r="1121" spans="5:9">
      <c r="E1121" t="str" cm="1">
        <f t="array" ref="E1121">IFERROR(INDEX(Month_8!$D$4:$D$250,MATCH(0,COUNTIF($E$1050:E1120,Month_8!$D$4:$D$250),0)),"")</f>
        <v/>
      </c>
      <c r="I1121" t="str" cm="1">
        <f t="array" ref="I1121">IFERROR(INDEX(Month_8!$B$4:$B$250,MATCH(0,COUNTIF($I$1050:I1120,Month_8!$B$4:$B$250),0)),"")</f>
        <v/>
      </c>
    </row>
    <row r="1122" spans="5:9">
      <c r="E1122" t="str" cm="1">
        <f t="array" ref="E1122">IFERROR(INDEX(Month_8!$D$4:$D$250,MATCH(0,COUNTIF($E$1050:E1121,Month_8!$D$4:$D$250),0)),"")</f>
        <v/>
      </c>
      <c r="I1122" t="str" cm="1">
        <f t="array" ref="I1122">IFERROR(INDEX(Month_8!$B$4:$B$250,MATCH(0,COUNTIF($I$1050:I1121,Month_8!$B$4:$B$250),0)),"")</f>
        <v/>
      </c>
    </row>
    <row r="1123" spans="5:9">
      <c r="E1123" t="str" cm="1">
        <f t="array" ref="E1123">IFERROR(INDEX(Month_8!$D$4:$D$250,MATCH(0,COUNTIF($E$1050:E1122,Month_8!$D$4:$D$250),0)),"")</f>
        <v/>
      </c>
      <c r="I1123" t="str" cm="1">
        <f t="array" ref="I1123">IFERROR(INDEX(Month_8!$B$4:$B$250,MATCH(0,COUNTIF($I$1050:I1122,Month_8!$B$4:$B$250),0)),"")</f>
        <v/>
      </c>
    </row>
    <row r="1124" spans="5:9">
      <c r="E1124" t="str" cm="1">
        <f t="array" ref="E1124">IFERROR(INDEX(Month_8!$D$4:$D$250,MATCH(0,COUNTIF($E$1050:E1123,Month_8!$D$4:$D$250),0)),"")</f>
        <v/>
      </c>
      <c r="I1124" t="str" cm="1">
        <f t="array" ref="I1124">IFERROR(INDEX(Month_8!$B$4:$B$250,MATCH(0,COUNTIF($I$1050:I1123,Month_8!$B$4:$B$250),0)),"")</f>
        <v/>
      </c>
    </row>
    <row r="1125" spans="5:9">
      <c r="E1125" t="str" cm="1">
        <f t="array" ref="E1125">IFERROR(INDEX(Month_8!$D$4:$D$250,MATCH(0,COUNTIF($E$1050:E1124,Month_8!$D$4:$D$250),0)),"")</f>
        <v/>
      </c>
      <c r="I1125" t="str" cm="1">
        <f t="array" ref="I1125">IFERROR(INDEX(Month_8!$B$4:$B$250,MATCH(0,COUNTIF($I$1050:I1124,Month_8!$B$4:$B$250),0)),"")</f>
        <v/>
      </c>
    </row>
    <row r="1126" spans="5:9">
      <c r="E1126" t="str" cm="1">
        <f t="array" ref="E1126">IFERROR(INDEX(Month_8!$D$4:$D$250,MATCH(0,COUNTIF($E$1050:E1125,Month_8!$D$4:$D$250),0)),"")</f>
        <v/>
      </c>
      <c r="I1126" t="str" cm="1">
        <f t="array" ref="I1126">IFERROR(INDEX(Month_8!$B$4:$B$250,MATCH(0,COUNTIF($I$1050:I1125,Month_8!$B$4:$B$250),0)),"")</f>
        <v/>
      </c>
    </row>
    <row r="1127" spans="5:9">
      <c r="E1127" t="str" cm="1">
        <f t="array" ref="E1127">IFERROR(INDEX(Month_8!$D$4:$D$250,MATCH(0,COUNTIF($E$1050:E1126,Month_8!$D$4:$D$250),0)),"")</f>
        <v/>
      </c>
      <c r="I1127" t="str" cm="1">
        <f t="array" ref="I1127">IFERROR(INDEX(Month_8!$B$4:$B$250,MATCH(0,COUNTIF($I$1050:I1126,Month_8!$B$4:$B$250),0)),"")</f>
        <v/>
      </c>
    </row>
    <row r="1128" spans="5:9">
      <c r="E1128" t="str" cm="1">
        <f t="array" ref="E1128">IFERROR(INDEX(Month_8!$D$4:$D$250,MATCH(0,COUNTIF($E$1050:E1127,Month_8!$D$4:$D$250),0)),"")</f>
        <v/>
      </c>
      <c r="I1128" t="str" cm="1">
        <f t="array" ref="I1128">IFERROR(INDEX(Month_8!$B$4:$B$250,MATCH(0,COUNTIF($I$1050:I1127,Month_8!$B$4:$B$250),0)),"")</f>
        <v/>
      </c>
    </row>
    <row r="1129" spans="5:9">
      <c r="E1129" t="str" cm="1">
        <f t="array" ref="E1129">IFERROR(INDEX(Month_8!$D$4:$D$250,MATCH(0,COUNTIF($E$1050:E1128,Month_8!$D$4:$D$250),0)),"")</f>
        <v/>
      </c>
      <c r="I1129" t="str" cm="1">
        <f t="array" ref="I1129">IFERROR(INDEX(Month_8!$B$4:$B$250,MATCH(0,COUNTIF($I$1050:I1128,Month_8!$B$4:$B$250),0)),"")</f>
        <v/>
      </c>
    </row>
    <row r="1130" spans="5:9">
      <c r="E1130" t="str" cm="1">
        <f t="array" ref="E1130">IFERROR(INDEX(Month_8!$D$4:$D$250,MATCH(0,COUNTIF($E$1050:E1129,Month_8!$D$4:$D$250),0)),"")</f>
        <v/>
      </c>
      <c r="I1130" t="str" cm="1">
        <f t="array" ref="I1130">IFERROR(INDEX(Month_8!$B$4:$B$250,MATCH(0,COUNTIF($I$1050:I1129,Month_8!$B$4:$B$250),0)),"")</f>
        <v/>
      </c>
    </row>
    <row r="1131" spans="5:9">
      <c r="E1131" t="str" cm="1">
        <f t="array" ref="E1131">IFERROR(INDEX(Month_8!$D$4:$D$250,MATCH(0,COUNTIF($E$1050:E1130,Month_8!$D$4:$D$250),0)),"")</f>
        <v/>
      </c>
      <c r="I1131" t="str" cm="1">
        <f t="array" ref="I1131">IFERROR(INDEX(Month_8!$B$4:$B$250,MATCH(0,COUNTIF($I$1050:I1130,Month_8!$B$4:$B$250),0)),"")</f>
        <v/>
      </c>
    </row>
    <row r="1132" spans="5:9">
      <c r="E1132" t="str" cm="1">
        <f t="array" ref="E1132">IFERROR(INDEX(Month_8!$D$4:$D$250,MATCH(0,COUNTIF($E$1050:E1131,Month_8!$D$4:$D$250),0)),"")</f>
        <v/>
      </c>
      <c r="I1132" t="str" cm="1">
        <f t="array" ref="I1132">IFERROR(INDEX(Month_8!$B$4:$B$250,MATCH(0,COUNTIF($I$1050:I1131,Month_8!$B$4:$B$250),0)),"")</f>
        <v/>
      </c>
    </row>
    <row r="1133" spans="5:9">
      <c r="E1133" t="str" cm="1">
        <f t="array" ref="E1133">IFERROR(INDEX(Month_8!$D$4:$D$250,MATCH(0,COUNTIF($E$1050:E1132,Month_8!$D$4:$D$250),0)),"")</f>
        <v/>
      </c>
      <c r="I1133" t="str" cm="1">
        <f t="array" ref="I1133">IFERROR(INDEX(Month_8!$B$4:$B$250,MATCH(0,COUNTIF($I$1050:I1132,Month_8!$B$4:$B$250),0)),"")</f>
        <v/>
      </c>
    </row>
    <row r="1134" spans="5:9">
      <c r="E1134" t="str" cm="1">
        <f t="array" ref="E1134">IFERROR(INDEX(Month_8!$D$4:$D$250,MATCH(0,COUNTIF($E$1050:E1133,Month_8!$D$4:$D$250),0)),"")</f>
        <v/>
      </c>
      <c r="I1134" t="str" cm="1">
        <f t="array" ref="I1134">IFERROR(INDEX(Month_8!$B$4:$B$250,MATCH(0,COUNTIF($I$1050:I1133,Month_8!$B$4:$B$250),0)),"")</f>
        <v/>
      </c>
    </row>
    <row r="1135" spans="5:9">
      <c r="E1135" t="str" cm="1">
        <f t="array" ref="E1135">IFERROR(INDEX(Month_8!$D$4:$D$250,MATCH(0,COUNTIF($E$1050:E1134,Month_8!$D$4:$D$250),0)),"")</f>
        <v/>
      </c>
      <c r="I1135" t="str" cm="1">
        <f t="array" ref="I1135">IFERROR(INDEX(Month_8!$B$4:$B$250,MATCH(0,COUNTIF($I$1050:I1134,Month_8!$B$4:$B$250),0)),"")</f>
        <v/>
      </c>
    </row>
    <row r="1136" spans="5:9">
      <c r="E1136" t="str" cm="1">
        <f t="array" ref="E1136">IFERROR(INDEX(Month_8!$D$4:$D$250,MATCH(0,COUNTIF($E$1050:E1135,Month_8!$D$4:$D$250),0)),"")</f>
        <v/>
      </c>
      <c r="I1136" t="str" cm="1">
        <f t="array" ref="I1136">IFERROR(INDEX(Month_8!$B$4:$B$250,MATCH(0,COUNTIF($I$1050:I1135,Month_8!$B$4:$B$250),0)),"")</f>
        <v/>
      </c>
    </row>
    <row r="1137" spans="5:9">
      <c r="E1137" t="str" cm="1">
        <f t="array" ref="E1137">IFERROR(INDEX(Month_8!$D$4:$D$250,MATCH(0,COUNTIF($E$1050:E1136,Month_8!$D$4:$D$250),0)),"")</f>
        <v/>
      </c>
      <c r="I1137" t="str" cm="1">
        <f t="array" ref="I1137">IFERROR(INDEX(Month_8!$B$4:$B$250,MATCH(0,COUNTIF($I$1050:I1136,Month_8!$B$4:$B$250),0)),"")</f>
        <v/>
      </c>
    </row>
    <row r="1138" spans="5:9">
      <c r="E1138" t="str" cm="1">
        <f t="array" ref="E1138">IFERROR(INDEX(Month_8!$D$4:$D$250,MATCH(0,COUNTIF($E$1050:E1137,Month_8!$D$4:$D$250),0)),"")</f>
        <v/>
      </c>
      <c r="I1138" t="str" cm="1">
        <f t="array" ref="I1138">IFERROR(INDEX(Month_8!$B$4:$B$250,MATCH(0,COUNTIF($I$1050:I1137,Month_8!$B$4:$B$250),0)),"")</f>
        <v/>
      </c>
    </row>
    <row r="1139" spans="5:9">
      <c r="E1139" t="str" cm="1">
        <f t="array" ref="E1139">IFERROR(INDEX(Month_8!$D$4:$D$250,MATCH(0,COUNTIF($E$1050:E1138,Month_8!$D$4:$D$250),0)),"")</f>
        <v/>
      </c>
      <c r="I1139" t="str" cm="1">
        <f t="array" ref="I1139">IFERROR(INDEX(Month_8!$B$4:$B$250,MATCH(0,COUNTIF($I$1050:I1138,Month_8!$B$4:$B$250),0)),"")</f>
        <v/>
      </c>
    </row>
    <row r="1140" spans="5:9">
      <c r="E1140" t="str" cm="1">
        <f t="array" ref="E1140">IFERROR(INDEX(Month_8!$D$4:$D$250,MATCH(0,COUNTIF($E$1050:E1139,Month_8!$D$4:$D$250),0)),"")</f>
        <v/>
      </c>
      <c r="I1140" t="str" cm="1">
        <f t="array" ref="I1140">IFERROR(INDEX(Month_8!$B$4:$B$250,MATCH(0,COUNTIF($I$1050:I1139,Month_8!$B$4:$B$250),0)),"")</f>
        <v/>
      </c>
    </row>
    <row r="1141" spans="5:9">
      <c r="E1141" t="str" cm="1">
        <f t="array" ref="E1141">IFERROR(INDEX(Month_8!$D$4:$D$250,MATCH(0,COUNTIF($E$1050:E1140,Month_8!$D$4:$D$250),0)),"")</f>
        <v/>
      </c>
      <c r="I1141" t="str" cm="1">
        <f t="array" ref="I1141">IFERROR(INDEX(Month_8!$B$4:$B$250,MATCH(0,COUNTIF($I$1050:I1140,Month_8!$B$4:$B$250),0)),"")</f>
        <v/>
      </c>
    </row>
    <row r="1142" spans="5:9">
      <c r="E1142" t="str" cm="1">
        <f t="array" ref="E1142">IFERROR(INDEX(Month_8!$D$4:$D$250,MATCH(0,COUNTIF($E$1050:E1141,Month_8!$D$4:$D$250),0)),"")</f>
        <v/>
      </c>
      <c r="I1142" t="str" cm="1">
        <f t="array" ref="I1142">IFERROR(INDEX(Month_8!$B$4:$B$250,MATCH(0,COUNTIF($I$1050:I1141,Month_8!$B$4:$B$250),0)),"")</f>
        <v/>
      </c>
    </row>
    <row r="1143" spans="5:9">
      <c r="E1143" t="str" cm="1">
        <f t="array" ref="E1143">IFERROR(INDEX(Month_8!$D$4:$D$250,MATCH(0,COUNTIF($E$1050:E1142,Month_8!$D$4:$D$250),0)),"")</f>
        <v/>
      </c>
      <c r="I1143" t="str" cm="1">
        <f t="array" ref="I1143">IFERROR(INDEX(Month_8!$B$4:$B$250,MATCH(0,COUNTIF($I$1050:I1142,Month_8!$B$4:$B$250),0)),"")</f>
        <v/>
      </c>
    </row>
    <row r="1144" spans="5:9">
      <c r="E1144" t="str" cm="1">
        <f t="array" ref="E1144">IFERROR(INDEX(Month_8!$D$4:$D$250,MATCH(0,COUNTIF($E$1050:E1143,Month_8!$D$4:$D$250),0)),"")</f>
        <v/>
      </c>
      <c r="I1144" t="str" cm="1">
        <f t="array" ref="I1144">IFERROR(INDEX(Month_8!$B$4:$B$250,MATCH(0,COUNTIF($I$1050:I1143,Month_8!$B$4:$B$250),0)),"")</f>
        <v/>
      </c>
    </row>
    <row r="1145" spans="5:9">
      <c r="E1145" t="str" cm="1">
        <f t="array" ref="E1145">IFERROR(INDEX(Month_8!$D$4:$D$250,MATCH(0,COUNTIF($E$1050:E1144,Month_8!$D$4:$D$250),0)),"")</f>
        <v/>
      </c>
      <c r="I1145" t="str" cm="1">
        <f t="array" ref="I1145">IFERROR(INDEX(Month_8!$B$4:$B$250,MATCH(0,COUNTIF($I$1050:I1144,Month_8!$B$4:$B$250),0)),"")</f>
        <v/>
      </c>
    </row>
    <row r="1146" spans="5:9">
      <c r="E1146" t="str" cm="1">
        <f t="array" ref="E1146">IFERROR(INDEX(Month_8!$D$4:$D$250,MATCH(0,COUNTIF($E$1050:E1145,Month_8!$D$4:$D$250),0)),"")</f>
        <v/>
      </c>
      <c r="I1146" t="str" cm="1">
        <f t="array" ref="I1146">IFERROR(INDEX(Month_8!$B$4:$B$250,MATCH(0,COUNTIF($I$1050:I1145,Month_8!$B$4:$B$250),0)),"")</f>
        <v/>
      </c>
    </row>
    <row r="1147" spans="5:9">
      <c r="E1147" t="str" cm="1">
        <f t="array" ref="E1147">IFERROR(INDEX(Month_8!$D$4:$D$250,MATCH(0,COUNTIF($E$1050:E1146,Month_8!$D$4:$D$250),0)),"")</f>
        <v/>
      </c>
      <c r="I1147" t="str" cm="1">
        <f t="array" ref="I1147">IFERROR(INDEX(Month_8!$B$4:$B$250,MATCH(0,COUNTIF($I$1050:I1146,Month_8!$B$4:$B$250),0)),"")</f>
        <v/>
      </c>
    </row>
    <row r="1148" spans="5:9">
      <c r="E1148" t="str" cm="1">
        <f t="array" ref="E1148">IFERROR(INDEX(Month_8!$D$4:$D$250,MATCH(0,COUNTIF($E$1050:E1147,Month_8!$D$4:$D$250),0)),"")</f>
        <v/>
      </c>
      <c r="I1148" t="str" cm="1">
        <f t="array" ref="I1148">IFERROR(INDEX(Month_8!$B$4:$B$250,MATCH(0,COUNTIF($I$1050:I1147,Month_8!$B$4:$B$250),0)),"")</f>
        <v/>
      </c>
    </row>
    <row r="1149" spans="5:9">
      <c r="E1149" t="str" cm="1">
        <f t="array" ref="E1149">IFERROR(INDEX(Month_8!$D$4:$D$250,MATCH(0,COUNTIF($E$1050:E1148,Month_8!$D$4:$D$250),0)),"")</f>
        <v/>
      </c>
      <c r="I1149" t="str" cm="1">
        <f t="array" ref="I1149">IFERROR(INDEX(Month_8!$B$4:$B$250,MATCH(0,COUNTIF($I$1050:I1148,Month_8!$B$4:$B$250),0)),"")</f>
        <v/>
      </c>
    </row>
    <row r="1150" spans="5:9">
      <c r="E1150" t="str" cm="1">
        <f t="array" ref="E1150">IFERROR(INDEX(Month_8!$D$4:$D$250,MATCH(0,COUNTIF($E$1050:E1149,Month_8!$D$4:$D$250),0)),"")</f>
        <v/>
      </c>
      <c r="I1150" t="str" cm="1">
        <f t="array" ref="I1150">IFERROR(INDEX(Month_8!$B$4:$B$250,MATCH(0,COUNTIF($I$1050:I1149,Month_8!$B$4:$B$250),0)),"")</f>
        <v/>
      </c>
    </row>
    <row r="1151" spans="5:9">
      <c r="E1151" t="str" cm="1">
        <f t="array" ref="E1151">IFERROR(INDEX(Month_8!$D$4:$D$250,MATCH(0,COUNTIF($E$1050:E1150,Month_8!$D$4:$D$250),0)),"")</f>
        <v/>
      </c>
      <c r="I1151" t="str" cm="1">
        <f t="array" ref="I1151">IFERROR(INDEX(Month_8!$B$4:$B$250,MATCH(0,COUNTIF($I$1050:I1150,Month_8!$B$4:$B$250),0)),"")</f>
        <v/>
      </c>
    </row>
    <row r="1152" spans="5:9">
      <c r="E1152" t="str" cm="1">
        <f t="array" ref="E1152">IFERROR(INDEX(Month_8!$D$4:$D$250,MATCH(0,COUNTIF($E$1050:E1151,Month_8!$D$4:$D$250),0)),"")</f>
        <v/>
      </c>
      <c r="I1152" t="str" cm="1">
        <f t="array" ref="I1152">IFERROR(INDEX(Month_8!$B$4:$B$250,MATCH(0,COUNTIF($I$1050:I1151,Month_8!$B$4:$B$250),0)),"")</f>
        <v/>
      </c>
    </row>
    <row r="1153" spans="5:9">
      <c r="E1153" t="str" cm="1">
        <f t="array" ref="E1153">IFERROR(INDEX(Month_8!$D$4:$D$250,MATCH(0,COUNTIF($E$1050:E1152,Month_8!$D$4:$D$250),0)),"")</f>
        <v/>
      </c>
      <c r="I1153" t="str" cm="1">
        <f t="array" ref="I1153">IFERROR(INDEX(Month_8!$B$4:$B$250,MATCH(0,COUNTIF($I$1050:I1152,Month_8!$B$4:$B$250),0)),"")</f>
        <v/>
      </c>
    </row>
    <row r="1154" spans="5:9">
      <c r="E1154" t="str" cm="1">
        <f t="array" ref="E1154">IFERROR(INDEX(Month_8!$D$4:$D$250,MATCH(0,COUNTIF($E$1050:E1153,Month_8!$D$4:$D$250),0)),"")</f>
        <v/>
      </c>
      <c r="I1154" t="str" cm="1">
        <f t="array" ref="I1154">IFERROR(INDEX(Month_8!$B$4:$B$250,MATCH(0,COUNTIF($I$1050:I1153,Month_8!$B$4:$B$250),0)),"")</f>
        <v/>
      </c>
    </row>
    <row r="1155" spans="5:9">
      <c r="E1155" t="str" cm="1">
        <f t="array" ref="E1155">IFERROR(INDEX(Month_8!$D$4:$D$250,MATCH(0,COUNTIF($E$1050:E1154,Month_8!$D$4:$D$250),0)),"")</f>
        <v/>
      </c>
      <c r="I1155" t="str" cm="1">
        <f t="array" ref="I1155">IFERROR(INDEX(Month_8!$B$4:$B$250,MATCH(0,COUNTIF($I$1050:I1154,Month_8!$B$4:$B$250),0)),"")</f>
        <v/>
      </c>
    </row>
    <row r="1156" spans="5:9">
      <c r="E1156" t="str" cm="1">
        <f t="array" ref="E1156">IFERROR(INDEX(Month_8!$D$4:$D$250,MATCH(0,COUNTIF($E$1050:E1155,Month_8!$D$4:$D$250),0)),"")</f>
        <v/>
      </c>
      <c r="I1156" t="str" cm="1">
        <f t="array" ref="I1156">IFERROR(INDEX(Month_8!$B$4:$B$250,MATCH(0,COUNTIF($I$1050:I1155,Month_8!$B$4:$B$250),0)),"")</f>
        <v/>
      </c>
    </row>
    <row r="1157" spans="5:9">
      <c r="E1157" t="str" cm="1">
        <f t="array" ref="E1157">IFERROR(INDEX(Month_8!$D$4:$D$250,MATCH(0,COUNTIF($E$1050:E1156,Month_8!$D$4:$D$250),0)),"")</f>
        <v/>
      </c>
      <c r="I1157" t="str" cm="1">
        <f t="array" ref="I1157">IFERROR(INDEX(Month_8!$B$4:$B$250,MATCH(0,COUNTIF($I$1050:I1156,Month_8!$B$4:$B$250),0)),"")</f>
        <v/>
      </c>
    </row>
    <row r="1158" spans="5:9">
      <c r="E1158" t="str" cm="1">
        <f t="array" ref="E1158">IFERROR(INDEX(Month_8!$D$4:$D$250,MATCH(0,COUNTIF($E$1050:E1157,Month_8!$D$4:$D$250),0)),"")</f>
        <v/>
      </c>
      <c r="I1158" t="str" cm="1">
        <f t="array" ref="I1158">IFERROR(INDEX(Month_8!$B$4:$B$250,MATCH(0,COUNTIF($I$1050:I1157,Month_8!$B$4:$B$250),0)),"")</f>
        <v/>
      </c>
    </row>
    <row r="1159" spans="5:9">
      <c r="E1159" t="str" cm="1">
        <f t="array" ref="E1159">IFERROR(INDEX(Month_8!$D$4:$D$250,MATCH(0,COUNTIF($E$1050:E1158,Month_8!$D$4:$D$250),0)),"")</f>
        <v/>
      </c>
      <c r="I1159" t="str" cm="1">
        <f t="array" ref="I1159">IFERROR(INDEX(Month_8!$B$4:$B$250,MATCH(0,COUNTIF($I$1050:I1158,Month_8!$B$4:$B$250),0)),"")</f>
        <v/>
      </c>
    </row>
    <row r="1160" spans="5:9">
      <c r="E1160" t="str" cm="1">
        <f t="array" ref="E1160">IFERROR(INDEX(Month_8!$D$4:$D$250,MATCH(0,COUNTIF($E$1050:E1159,Month_8!$D$4:$D$250),0)),"")</f>
        <v/>
      </c>
      <c r="I1160" t="str" cm="1">
        <f t="array" ref="I1160">IFERROR(INDEX(Month_8!$B$4:$B$250,MATCH(0,COUNTIF($I$1050:I1159,Month_8!$B$4:$B$250),0)),"")</f>
        <v/>
      </c>
    </row>
    <row r="1161" spans="5:9">
      <c r="E1161" t="str" cm="1">
        <f t="array" ref="E1161">IFERROR(INDEX(Month_8!$D$4:$D$250,MATCH(0,COUNTIF($E$1050:E1160,Month_8!$D$4:$D$250),0)),"")</f>
        <v/>
      </c>
      <c r="I1161" t="str" cm="1">
        <f t="array" ref="I1161">IFERROR(INDEX(Month_8!$B$4:$B$250,MATCH(0,COUNTIF($I$1050:I1160,Month_8!$B$4:$B$250),0)),"")</f>
        <v/>
      </c>
    </row>
    <row r="1162" spans="5:9">
      <c r="E1162" t="str" cm="1">
        <f t="array" ref="E1162">IFERROR(INDEX(Month_8!$D$4:$D$250,MATCH(0,COUNTIF($E$1050:E1161,Month_8!$D$4:$D$250),0)),"")</f>
        <v/>
      </c>
      <c r="I1162" t="str" cm="1">
        <f t="array" ref="I1162">IFERROR(INDEX(Month_8!$B$4:$B$250,MATCH(0,COUNTIF($I$1050:I1161,Month_8!$B$4:$B$250),0)),"")</f>
        <v/>
      </c>
    </row>
    <row r="1163" spans="5:9">
      <c r="E1163" t="str" cm="1">
        <f t="array" ref="E1163">IFERROR(INDEX(Month_8!$D$4:$D$250,MATCH(0,COUNTIF($E$1050:E1162,Month_8!$D$4:$D$250),0)),"")</f>
        <v/>
      </c>
      <c r="I1163" t="str" cm="1">
        <f t="array" ref="I1163">IFERROR(INDEX(Month_8!$B$4:$B$250,MATCH(0,COUNTIF($I$1050:I1162,Month_8!$B$4:$B$250),0)),"")</f>
        <v/>
      </c>
    </row>
    <row r="1164" spans="5:9">
      <c r="E1164" t="str" cm="1">
        <f t="array" ref="E1164">IFERROR(INDEX(Month_8!$D$4:$D$250,MATCH(0,COUNTIF($E$1050:E1163,Month_8!$D$4:$D$250),0)),"")</f>
        <v/>
      </c>
      <c r="I1164" t="str" cm="1">
        <f t="array" ref="I1164">IFERROR(INDEX(Month_8!$B$4:$B$250,MATCH(0,COUNTIF($I$1050:I1163,Month_8!$B$4:$B$250),0)),"")</f>
        <v/>
      </c>
    </row>
    <row r="1165" spans="5:9">
      <c r="E1165" t="str" cm="1">
        <f t="array" ref="E1165">IFERROR(INDEX(Month_8!$D$4:$D$250,MATCH(0,COUNTIF($E$1050:E1164,Month_8!$D$4:$D$250),0)),"")</f>
        <v/>
      </c>
      <c r="I1165" t="str" cm="1">
        <f t="array" ref="I1165">IFERROR(INDEX(Month_8!$B$4:$B$250,MATCH(0,COUNTIF($I$1050:I1164,Month_8!$B$4:$B$250),0)),"")</f>
        <v/>
      </c>
    </row>
    <row r="1166" spans="5:9">
      <c r="E1166" t="str" cm="1">
        <f t="array" ref="E1166">IFERROR(INDEX(Month_8!$D$4:$D$250,MATCH(0,COUNTIF($E$1050:E1165,Month_8!$D$4:$D$250),0)),"")</f>
        <v/>
      </c>
      <c r="I1166" t="str" cm="1">
        <f t="array" ref="I1166">IFERROR(INDEX(Month_8!$B$4:$B$250,MATCH(0,COUNTIF($I$1050:I1165,Month_8!$B$4:$B$250),0)),"")</f>
        <v/>
      </c>
    </row>
    <row r="1167" spans="5:9">
      <c r="E1167" t="str" cm="1">
        <f t="array" ref="E1167">IFERROR(INDEX(Month_8!$D$4:$D$250,MATCH(0,COUNTIF($E$1050:E1166,Month_8!$D$4:$D$250),0)),"")</f>
        <v/>
      </c>
      <c r="I1167" t="str" cm="1">
        <f t="array" ref="I1167">IFERROR(INDEX(Month_8!$B$4:$B$250,MATCH(0,COUNTIF($I$1050:I1166,Month_8!$B$4:$B$250),0)),"")</f>
        <v/>
      </c>
    </row>
    <row r="1168" spans="5:9">
      <c r="E1168" t="str" cm="1">
        <f t="array" ref="E1168">IFERROR(INDEX(Month_8!$D$4:$D$250,MATCH(0,COUNTIF($E$1050:E1167,Month_8!$D$4:$D$250),0)),"")</f>
        <v/>
      </c>
      <c r="I1168" t="str" cm="1">
        <f t="array" ref="I1168">IFERROR(INDEX(Month_8!$B$4:$B$250,MATCH(0,COUNTIF($I$1050:I1167,Month_8!$B$4:$B$250),0)),"")</f>
        <v/>
      </c>
    </row>
    <row r="1169" spans="5:9">
      <c r="E1169" t="str" cm="1">
        <f t="array" ref="E1169">IFERROR(INDEX(Month_8!$D$4:$D$250,MATCH(0,COUNTIF($E$1050:E1168,Month_8!$D$4:$D$250),0)),"")</f>
        <v/>
      </c>
      <c r="I1169" t="str" cm="1">
        <f t="array" ref="I1169">IFERROR(INDEX(Month_8!$B$4:$B$250,MATCH(0,COUNTIF($I$1050:I1168,Month_8!$B$4:$B$250),0)),"")</f>
        <v/>
      </c>
    </row>
    <row r="1170" spans="5:9">
      <c r="E1170" t="str" cm="1">
        <f t="array" ref="E1170">IFERROR(INDEX(Month_8!$D$4:$D$250,MATCH(0,COUNTIF($E$1050:E1169,Month_8!$D$4:$D$250),0)),"")</f>
        <v/>
      </c>
      <c r="I1170" t="str" cm="1">
        <f t="array" ref="I1170">IFERROR(INDEX(Month_8!$B$4:$B$250,MATCH(0,COUNTIF($I$1050:I1169,Month_8!$B$4:$B$250),0)),"")</f>
        <v/>
      </c>
    </row>
    <row r="1171" spans="5:9">
      <c r="E1171" t="str" cm="1">
        <f t="array" ref="E1171">IFERROR(INDEX(Month_8!$D$4:$D$250,MATCH(0,COUNTIF($E$1050:E1170,Month_8!$D$4:$D$250),0)),"")</f>
        <v/>
      </c>
      <c r="I1171" t="str" cm="1">
        <f t="array" ref="I1171">IFERROR(INDEX(Month_8!$B$4:$B$250,MATCH(0,COUNTIF($I$1050:I1170,Month_8!$B$4:$B$250),0)),"")</f>
        <v/>
      </c>
    </row>
    <row r="1172" spans="5:9">
      <c r="E1172" t="str" cm="1">
        <f t="array" ref="E1172">IFERROR(INDEX(Month_8!$D$4:$D$250,MATCH(0,COUNTIF($E$1050:E1171,Month_8!$D$4:$D$250),0)),"")</f>
        <v/>
      </c>
      <c r="I1172" t="str" cm="1">
        <f t="array" ref="I1172">IFERROR(INDEX(Month_8!$B$4:$B$250,MATCH(0,COUNTIF($I$1050:I1171,Month_8!$B$4:$B$250),0)),"")</f>
        <v/>
      </c>
    </row>
    <row r="1173" spans="5:9">
      <c r="E1173" t="str" cm="1">
        <f t="array" ref="E1173">IFERROR(INDEX(Month_8!$D$4:$D$250,MATCH(0,COUNTIF($E$1050:E1172,Month_8!$D$4:$D$250),0)),"")</f>
        <v/>
      </c>
      <c r="I1173" t="str" cm="1">
        <f t="array" ref="I1173">IFERROR(INDEX(Month_8!$B$4:$B$250,MATCH(0,COUNTIF($I$1050:I1172,Month_8!$B$4:$B$250),0)),"")</f>
        <v/>
      </c>
    </row>
    <row r="1174" spans="5:9">
      <c r="E1174" t="str" cm="1">
        <f t="array" ref="E1174">IFERROR(INDEX(Month_8!$D$4:$D$250,MATCH(0,COUNTIF($E$1050:E1173,Month_8!$D$4:$D$250),0)),"")</f>
        <v/>
      </c>
      <c r="I1174" t="str" cm="1">
        <f t="array" ref="I1174">IFERROR(INDEX(Month_8!$B$4:$B$250,MATCH(0,COUNTIF($I$1050:I1173,Month_8!$B$4:$B$250),0)),"")</f>
        <v/>
      </c>
    </row>
    <row r="1175" spans="5:9">
      <c r="E1175" t="str" cm="1">
        <f t="array" ref="E1175">IFERROR(INDEX(Month_8!$D$4:$D$250,MATCH(0,COUNTIF($E$1050:E1174,Month_8!$D$4:$D$250),0)),"")</f>
        <v/>
      </c>
      <c r="I1175" t="str" cm="1">
        <f t="array" ref="I1175">IFERROR(INDEX(Month_8!$B$4:$B$250,MATCH(0,COUNTIF($I$1050:I1174,Month_8!$B$4:$B$250),0)),"")</f>
        <v/>
      </c>
    </row>
    <row r="1176" spans="5:9">
      <c r="E1176" t="str" cm="1">
        <f t="array" ref="E1176">IFERROR(INDEX(Month_8!$D$4:$D$250,MATCH(0,COUNTIF($E$1050:E1175,Month_8!$D$4:$D$250),0)),"")</f>
        <v/>
      </c>
      <c r="I1176" t="str" cm="1">
        <f t="array" ref="I1176">IFERROR(INDEX(Month_8!$B$4:$B$250,MATCH(0,COUNTIF($I$1050:I1175,Month_8!$B$4:$B$250),0)),"")</f>
        <v/>
      </c>
    </row>
    <row r="1177" spans="5:9">
      <c r="E1177" t="str" cm="1">
        <f t="array" ref="E1177">IFERROR(INDEX(Month_8!$D$4:$D$250,MATCH(0,COUNTIF($E$1050:E1176,Month_8!$D$4:$D$250),0)),"")</f>
        <v/>
      </c>
      <c r="I1177" t="str" cm="1">
        <f t="array" ref="I1177">IFERROR(INDEX(Month_8!$B$4:$B$250,MATCH(0,COUNTIF($I$1050:I1176,Month_8!$B$4:$B$250),0)),"")</f>
        <v/>
      </c>
    </row>
    <row r="1178" spans="5:9">
      <c r="E1178" t="str" cm="1">
        <f t="array" ref="E1178">IFERROR(INDEX(Month_8!$D$4:$D$250,MATCH(0,COUNTIF($E$1050:E1177,Month_8!$D$4:$D$250),0)),"")</f>
        <v/>
      </c>
      <c r="I1178" t="str" cm="1">
        <f t="array" ref="I1178">IFERROR(INDEX(Month_8!$B$4:$B$250,MATCH(0,COUNTIF($I$1050:I1177,Month_8!$B$4:$B$250),0)),"")</f>
        <v/>
      </c>
    </row>
    <row r="1179" spans="5:9">
      <c r="E1179" t="str" cm="1">
        <f t="array" ref="E1179">IFERROR(INDEX(Month_8!$D$4:$D$250,MATCH(0,COUNTIF($E$1050:E1178,Month_8!$D$4:$D$250),0)),"")</f>
        <v/>
      </c>
      <c r="I1179" t="str" cm="1">
        <f t="array" ref="I1179">IFERROR(INDEX(Month_8!$B$4:$B$250,MATCH(0,COUNTIF($I$1050:I1178,Month_8!$B$4:$B$250),0)),"")</f>
        <v/>
      </c>
    </row>
    <row r="1180" spans="5:9">
      <c r="E1180" t="str" cm="1">
        <f t="array" ref="E1180">IFERROR(INDEX(Month_8!$D$4:$D$250,MATCH(0,COUNTIF($E$1050:E1179,Month_8!$D$4:$D$250),0)),"")</f>
        <v/>
      </c>
      <c r="I1180" t="str" cm="1">
        <f t="array" ref="I1180">IFERROR(INDEX(Month_8!$B$4:$B$250,MATCH(0,COUNTIF($I$1050:I1179,Month_8!$B$4:$B$250),0)),"")</f>
        <v/>
      </c>
    </row>
    <row r="1181" spans="5:9">
      <c r="E1181" t="str" cm="1">
        <f t="array" ref="E1181">IFERROR(INDEX(Month_8!$D$4:$D$250,MATCH(0,COUNTIF($E$1050:E1180,Month_8!$D$4:$D$250),0)),"")</f>
        <v/>
      </c>
      <c r="I1181" t="str" cm="1">
        <f t="array" ref="I1181">IFERROR(INDEX(Month_8!$B$4:$B$250,MATCH(0,COUNTIF($I$1050:I1180,Month_8!$B$4:$B$250),0)),"")</f>
        <v/>
      </c>
    </row>
    <row r="1182" spans="5:9">
      <c r="E1182" t="str" cm="1">
        <f t="array" ref="E1182">IFERROR(INDEX(Month_8!$D$4:$D$250,MATCH(0,COUNTIF($E$1050:E1181,Month_8!$D$4:$D$250),0)),"")</f>
        <v/>
      </c>
      <c r="I1182" t="str" cm="1">
        <f t="array" ref="I1182">IFERROR(INDEX(Month_8!$B$4:$B$250,MATCH(0,COUNTIF($I$1050:I1181,Month_8!$B$4:$B$250),0)),"")</f>
        <v/>
      </c>
    </row>
    <row r="1183" spans="5:9">
      <c r="E1183" t="str" cm="1">
        <f t="array" ref="E1183">IFERROR(INDEX(Month_8!$D$4:$D$250,MATCH(0,COUNTIF($E$1050:E1182,Month_8!$D$4:$D$250),0)),"")</f>
        <v/>
      </c>
      <c r="I1183" t="str" cm="1">
        <f t="array" ref="I1183">IFERROR(INDEX(Month_8!$B$4:$B$250,MATCH(0,COUNTIF($I$1050:I1182,Month_8!$B$4:$B$250),0)),"")</f>
        <v/>
      </c>
    </row>
    <row r="1184" spans="5:9">
      <c r="E1184" t="str" cm="1">
        <f t="array" ref="E1184">IFERROR(INDEX(Month_8!$D$4:$D$250,MATCH(0,COUNTIF($E$1050:E1183,Month_8!$D$4:$D$250),0)),"")</f>
        <v/>
      </c>
      <c r="I1184" t="str" cm="1">
        <f t="array" ref="I1184">IFERROR(INDEX(Month_8!$B$4:$B$250,MATCH(0,COUNTIF($I$1050:I1183,Month_8!$B$4:$B$250),0)),"")</f>
        <v/>
      </c>
    </row>
    <row r="1185" spans="5:9">
      <c r="E1185" t="str" cm="1">
        <f t="array" ref="E1185">IFERROR(INDEX(Month_8!$D$4:$D$250,MATCH(0,COUNTIF($E$1050:E1184,Month_8!$D$4:$D$250),0)),"")</f>
        <v/>
      </c>
      <c r="I1185" t="str" cm="1">
        <f t="array" ref="I1185">IFERROR(INDEX(Month_8!$B$4:$B$250,MATCH(0,COUNTIF($I$1050:I1184,Month_8!$B$4:$B$250),0)),"")</f>
        <v/>
      </c>
    </row>
    <row r="1186" spans="5:9">
      <c r="E1186" t="str" cm="1">
        <f t="array" ref="E1186">IFERROR(INDEX(Month_8!$D$4:$D$250,MATCH(0,COUNTIF($E$1050:E1185,Month_8!$D$4:$D$250),0)),"")</f>
        <v/>
      </c>
      <c r="I1186" t="str" cm="1">
        <f t="array" ref="I1186">IFERROR(INDEX(Month_8!$B$4:$B$250,MATCH(0,COUNTIF($I$1050:I1185,Month_8!$B$4:$B$250),0)),"")</f>
        <v/>
      </c>
    </row>
    <row r="1187" spans="5:9">
      <c r="E1187" t="str" cm="1">
        <f t="array" ref="E1187">IFERROR(INDEX(Month_8!$D$4:$D$250,MATCH(0,COUNTIF($E$1050:E1186,Month_8!$D$4:$D$250),0)),"")</f>
        <v/>
      </c>
      <c r="I1187" t="str" cm="1">
        <f t="array" ref="I1187">IFERROR(INDEX(Month_8!$B$4:$B$250,MATCH(0,COUNTIF($I$1050:I1186,Month_8!$B$4:$B$250),0)),"")</f>
        <v/>
      </c>
    </row>
    <row r="1188" spans="5:9">
      <c r="E1188" t="str" cm="1">
        <f t="array" ref="E1188">IFERROR(INDEX(Month_8!$D$4:$D$250,MATCH(0,COUNTIF($E$1050:E1187,Month_8!$D$4:$D$250),0)),"")</f>
        <v/>
      </c>
      <c r="I1188" t="str" cm="1">
        <f t="array" ref="I1188">IFERROR(INDEX(Month_8!$B$4:$B$250,MATCH(0,COUNTIF($I$1050:I1187,Month_8!$B$4:$B$250),0)),"")</f>
        <v/>
      </c>
    </row>
    <row r="1189" spans="5:9">
      <c r="E1189" t="str" cm="1">
        <f t="array" ref="E1189">IFERROR(INDEX(Month_8!$D$4:$D$250,MATCH(0,COUNTIF($E$1050:E1188,Month_8!$D$4:$D$250),0)),"")</f>
        <v/>
      </c>
      <c r="I1189" t="str" cm="1">
        <f t="array" ref="I1189">IFERROR(INDEX(Month_8!$B$4:$B$250,MATCH(0,COUNTIF($I$1050:I1188,Month_8!$B$4:$B$250),0)),"")</f>
        <v/>
      </c>
    </row>
    <row r="1190" spans="5:9">
      <c r="E1190" t="str" cm="1">
        <f t="array" ref="E1190">IFERROR(INDEX(Month_8!$D$4:$D$250,MATCH(0,COUNTIF($E$1050:E1189,Month_8!$D$4:$D$250),0)),"")</f>
        <v/>
      </c>
      <c r="I1190" t="str" cm="1">
        <f t="array" ref="I1190">IFERROR(INDEX(Month_8!$B$4:$B$250,MATCH(0,COUNTIF($I$1050:I1189,Month_8!$B$4:$B$250),0)),"")</f>
        <v/>
      </c>
    </row>
    <row r="1191" spans="5:9">
      <c r="E1191" t="str" cm="1">
        <f t="array" ref="E1191">IFERROR(INDEX(Month_8!$D$4:$D$250,MATCH(0,COUNTIF($E$1050:E1190,Month_8!$D$4:$D$250),0)),"")</f>
        <v/>
      </c>
      <c r="I1191" t="str" cm="1">
        <f t="array" ref="I1191">IFERROR(INDEX(Month_8!$B$4:$B$250,MATCH(0,COUNTIF($I$1050:I1190,Month_8!$B$4:$B$250),0)),"")</f>
        <v/>
      </c>
    </row>
    <row r="1192" spans="5:9">
      <c r="E1192" t="str" cm="1">
        <f t="array" ref="E1192">IFERROR(INDEX(Month_8!$D$4:$D$250,MATCH(0,COUNTIF($E$1050:E1191,Month_8!$D$4:$D$250),0)),"")</f>
        <v/>
      </c>
      <c r="I1192" t="str" cm="1">
        <f t="array" ref="I1192">IFERROR(INDEX(Month_8!$B$4:$B$250,MATCH(0,COUNTIF($I$1050:I1191,Month_8!$B$4:$B$250),0)),"")</f>
        <v/>
      </c>
    </row>
    <row r="1193" spans="5:9">
      <c r="E1193" t="str" cm="1">
        <f t="array" ref="E1193">IFERROR(INDEX(Month_8!$D$4:$D$250,MATCH(0,COUNTIF($E$1050:E1192,Month_8!$D$4:$D$250),0)),"")</f>
        <v/>
      </c>
      <c r="I1193" t="str" cm="1">
        <f t="array" ref="I1193">IFERROR(INDEX(Month_8!$B$4:$B$250,MATCH(0,COUNTIF($I$1050:I1192,Month_8!$B$4:$B$250),0)),"")</f>
        <v/>
      </c>
    </row>
    <row r="1194" spans="5:9">
      <c r="E1194" t="str" cm="1">
        <f t="array" ref="E1194">IFERROR(INDEX(Month_8!$D$4:$D$250,MATCH(0,COUNTIF($E$1050:E1193,Month_8!$D$4:$D$250),0)),"")</f>
        <v/>
      </c>
      <c r="I1194" t="str" cm="1">
        <f t="array" ref="I1194">IFERROR(INDEX(Month_8!$B$4:$B$250,MATCH(0,COUNTIF($I$1050:I1193,Month_8!$B$4:$B$250),0)),"")</f>
        <v/>
      </c>
    </row>
    <row r="1195" spans="5:9">
      <c r="E1195" t="str" cm="1">
        <f t="array" ref="E1195">IFERROR(INDEX(Month_8!$D$4:$D$250,MATCH(0,COUNTIF($E$1050:E1194,Month_8!$D$4:$D$250),0)),"")</f>
        <v/>
      </c>
      <c r="I1195" t="str" cm="1">
        <f t="array" ref="I1195">IFERROR(INDEX(Month_8!$B$4:$B$250,MATCH(0,COUNTIF($I$1050:I1194,Month_8!$B$4:$B$250),0)),"")</f>
        <v/>
      </c>
    </row>
    <row r="1196" spans="5:9">
      <c r="E1196" t="str" cm="1">
        <f t="array" ref="E1196">IFERROR(INDEX(Month_8!$D$4:$D$250,MATCH(0,COUNTIF($E$1050:E1195,Month_8!$D$4:$D$250),0)),"")</f>
        <v/>
      </c>
      <c r="I1196" t="str" cm="1">
        <f t="array" ref="I1196">IFERROR(INDEX(Month_8!$B$4:$B$250,MATCH(0,COUNTIF($I$1050:I1195,Month_8!$B$4:$B$250),0)),"")</f>
        <v/>
      </c>
    </row>
    <row r="1197" spans="5:9">
      <c r="E1197" t="str" cm="1">
        <f t="array" ref="E1197">IFERROR(INDEX(Month_8!$D$4:$D$250,MATCH(0,COUNTIF($E$1050:E1196,Month_8!$D$4:$D$250),0)),"")</f>
        <v/>
      </c>
      <c r="I1197" t="str" cm="1">
        <f t="array" ref="I1197">IFERROR(INDEX(Month_8!$B$4:$B$250,MATCH(0,COUNTIF($I$1050:I1196,Month_8!$B$4:$B$250),0)),"")</f>
        <v/>
      </c>
    </row>
    <row r="1198" spans="5:9">
      <c r="E1198" t="str" cm="1">
        <f t="array" ref="E1198">IFERROR(INDEX(Month_8!$D$4:$D$250,MATCH(0,COUNTIF($E$1050:E1197,Month_8!$D$4:$D$250),0)),"")</f>
        <v/>
      </c>
      <c r="I1198" t="str" cm="1">
        <f t="array" ref="I1198">IFERROR(INDEX(Month_8!$B$4:$B$250,MATCH(0,COUNTIF($I$1050:I1197,Month_8!$B$4:$B$250),0)),"")</f>
        <v/>
      </c>
    </row>
    <row r="1199" spans="5:9">
      <c r="E1199" t="str" cm="1">
        <f t="array" ref="E1199">IFERROR(INDEX(Month_8!$D$4:$D$250,MATCH(0,COUNTIF($E$1050:E1198,Month_8!$D$4:$D$250),0)),"")</f>
        <v/>
      </c>
      <c r="I1199" t="str" cm="1">
        <f t="array" ref="I1199">IFERROR(INDEX(Month_8!$B$4:$B$250,MATCH(0,COUNTIF($I$1050:I1198,Month_8!$B$4:$B$250),0)),"")</f>
        <v/>
      </c>
    </row>
    <row r="1200" spans="5:9">
      <c r="E1200" t="str" cm="1">
        <f t="array" ref="E1200">IFERROR(INDEX(Month_8!$D$4:$D$250,MATCH(0,COUNTIF($E$1050:E1199,Month_8!$D$4:$D$250),0)),"")</f>
        <v/>
      </c>
      <c r="I1200" t="str" cm="1">
        <f t="array" ref="I1200">IFERROR(INDEX(Month_8!$B$4:$B$250,MATCH(0,COUNTIF($I$1050:I1199,Month_8!$B$4:$B$250),0)),"")</f>
        <v/>
      </c>
    </row>
    <row r="1201" spans="5:9">
      <c r="E1201" cm="1">
        <f t="array" ref="E1201">IFERROR(INDEX(Month_9!$D$4:$D$250,MATCH(0,COUNTIF($E$1200:E1200,Month_9!$D$4:$D$250),0)),"")</f>
        <v>0</v>
      </c>
      <c r="I1201" cm="1">
        <f t="array" ref="I1201">IFERROR(INDEX(Month_9!$B$4:$B$250,MATCH(0,COUNTIF($I$1200:I1200,Month_9!$B$4:$B$250),0)),"")</f>
        <v>0</v>
      </c>
    </row>
    <row r="1202" spans="5:9">
      <c r="E1202" t="str" cm="1">
        <f t="array" ref="E1202">IFERROR(INDEX(Month_9!$D$4:$D$250,MATCH(0,COUNTIF($E$1200:E1201,Month_9!$D$4:$D$250),0)),"")</f>
        <v/>
      </c>
      <c r="I1202" t="str" cm="1">
        <f t="array" ref="I1202">IFERROR(INDEX(Month_9!$B$4:$B$250,MATCH(0,COUNTIF($I$1200:I1201,Month_9!$B$4:$B$250),0)),"")</f>
        <v/>
      </c>
    </row>
    <row r="1203" spans="5:9">
      <c r="E1203" t="str" cm="1">
        <f t="array" ref="E1203">IFERROR(INDEX(Month_9!$D$4:$D$250,MATCH(0,COUNTIF($E$1200:E1202,Month_9!$D$4:$D$250),0)),"")</f>
        <v/>
      </c>
      <c r="I1203" t="str" cm="1">
        <f t="array" ref="I1203">IFERROR(INDEX(Month_9!$B$4:$B$250,MATCH(0,COUNTIF($I$1200:I1202,Month_9!$B$4:$B$250),0)),"")</f>
        <v/>
      </c>
    </row>
    <row r="1204" spans="5:9">
      <c r="E1204" t="str" cm="1">
        <f t="array" ref="E1204">IFERROR(INDEX(Month_9!$D$4:$D$250,MATCH(0,COUNTIF($E$1200:E1203,Month_9!$D$4:$D$250),0)),"")</f>
        <v/>
      </c>
      <c r="I1204" t="str" cm="1">
        <f t="array" ref="I1204">IFERROR(INDEX(Month_9!$B$4:$B$250,MATCH(0,COUNTIF($I$1200:I1203,Month_9!$B$4:$B$250),0)),"")</f>
        <v/>
      </c>
    </row>
    <row r="1205" spans="5:9">
      <c r="E1205" t="str" cm="1">
        <f t="array" ref="E1205">IFERROR(INDEX(Month_9!$D$4:$D$250,MATCH(0,COUNTIF($E$1200:E1204,Month_9!$D$4:$D$250),0)),"")</f>
        <v/>
      </c>
      <c r="I1205" t="str" cm="1">
        <f t="array" ref="I1205">IFERROR(INDEX(Month_9!$B$4:$B$250,MATCH(0,COUNTIF($I$1200:I1204,Month_9!$B$4:$B$250),0)),"")</f>
        <v/>
      </c>
    </row>
    <row r="1206" spans="5:9">
      <c r="E1206" t="str" cm="1">
        <f t="array" ref="E1206">IFERROR(INDEX(Month_9!$D$4:$D$250,MATCH(0,COUNTIF($E$1200:E1205,Month_9!$D$4:$D$250),0)),"")</f>
        <v/>
      </c>
      <c r="I1206" t="str" cm="1">
        <f t="array" ref="I1206">IFERROR(INDEX(Month_9!$B$4:$B$250,MATCH(0,COUNTIF($I$1200:I1205,Month_9!$B$4:$B$250),0)),"")</f>
        <v/>
      </c>
    </row>
    <row r="1207" spans="5:9">
      <c r="E1207" t="str" cm="1">
        <f t="array" ref="E1207">IFERROR(INDEX(Month_9!$D$4:$D$250,MATCH(0,COUNTIF($E$1200:E1206,Month_9!$D$4:$D$250),0)),"")</f>
        <v/>
      </c>
      <c r="I1207" t="str" cm="1">
        <f t="array" ref="I1207">IFERROR(INDEX(Month_9!$B$4:$B$250,MATCH(0,COUNTIF($I$1200:I1206,Month_9!$B$4:$B$250),0)),"")</f>
        <v/>
      </c>
    </row>
    <row r="1208" spans="5:9">
      <c r="E1208" t="str" cm="1">
        <f t="array" ref="E1208">IFERROR(INDEX(Month_9!$D$4:$D$250,MATCH(0,COUNTIF($E$1200:E1207,Month_9!$D$4:$D$250),0)),"")</f>
        <v/>
      </c>
      <c r="I1208" t="str" cm="1">
        <f t="array" ref="I1208">IFERROR(INDEX(Month_9!$B$4:$B$250,MATCH(0,COUNTIF($I$1200:I1207,Month_9!$B$4:$B$250),0)),"")</f>
        <v/>
      </c>
    </row>
    <row r="1209" spans="5:9">
      <c r="E1209" t="str" cm="1">
        <f t="array" ref="E1209">IFERROR(INDEX(Month_9!$D$4:$D$250,MATCH(0,COUNTIF($E$1200:E1208,Month_9!$D$4:$D$250),0)),"")</f>
        <v/>
      </c>
      <c r="I1209" t="str" cm="1">
        <f t="array" ref="I1209">IFERROR(INDEX(Month_9!$B$4:$B$250,MATCH(0,COUNTIF($I$1200:I1208,Month_9!$B$4:$B$250),0)),"")</f>
        <v/>
      </c>
    </row>
    <row r="1210" spans="5:9">
      <c r="E1210" t="str" cm="1">
        <f t="array" ref="E1210">IFERROR(INDEX(Month_9!$D$4:$D$250,MATCH(0,COUNTIF($E$1200:E1209,Month_9!$D$4:$D$250),0)),"")</f>
        <v/>
      </c>
      <c r="I1210" t="str" cm="1">
        <f t="array" ref="I1210">IFERROR(INDEX(Month_9!$B$4:$B$250,MATCH(0,COUNTIF($I$1200:I1209,Month_9!$B$4:$B$250),0)),"")</f>
        <v/>
      </c>
    </row>
    <row r="1211" spans="5:9">
      <c r="E1211" t="str" cm="1">
        <f t="array" ref="E1211">IFERROR(INDEX(Month_9!$D$4:$D$250,MATCH(0,COUNTIF($E$1200:E1210,Month_9!$D$4:$D$250),0)),"")</f>
        <v/>
      </c>
      <c r="I1211" t="str" cm="1">
        <f t="array" ref="I1211">IFERROR(INDEX(Month_9!$B$4:$B$250,MATCH(0,COUNTIF($I$1200:I1210,Month_9!$B$4:$B$250),0)),"")</f>
        <v/>
      </c>
    </row>
    <row r="1212" spans="5:9">
      <c r="E1212" t="str" cm="1">
        <f t="array" ref="E1212">IFERROR(INDEX(Month_9!$D$4:$D$250,MATCH(0,COUNTIF($E$1200:E1211,Month_9!$D$4:$D$250),0)),"")</f>
        <v/>
      </c>
      <c r="I1212" t="str" cm="1">
        <f t="array" ref="I1212">IFERROR(INDEX(Month_9!$B$4:$B$250,MATCH(0,COUNTIF($I$1200:I1211,Month_9!$B$4:$B$250),0)),"")</f>
        <v/>
      </c>
    </row>
    <row r="1213" spans="5:9">
      <c r="E1213" t="str" cm="1">
        <f t="array" ref="E1213">IFERROR(INDEX(Month_9!$D$4:$D$250,MATCH(0,COUNTIF($E$1200:E1212,Month_9!$D$4:$D$250),0)),"")</f>
        <v/>
      </c>
      <c r="I1213" t="str" cm="1">
        <f t="array" ref="I1213">IFERROR(INDEX(Month_9!$B$4:$B$250,MATCH(0,COUNTIF($I$1200:I1212,Month_9!$B$4:$B$250),0)),"")</f>
        <v/>
      </c>
    </row>
    <row r="1214" spans="5:9">
      <c r="E1214" t="str" cm="1">
        <f t="array" ref="E1214">IFERROR(INDEX(Month_9!$D$4:$D$250,MATCH(0,COUNTIF($E$1200:E1213,Month_9!$D$4:$D$250),0)),"")</f>
        <v/>
      </c>
      <c r="I1214" t="str" cm="1">
        <f t="array" ref="I1214">IFERROR(INDEX(Month_9!$B$4:$B$250,MATCH(0,COUNTIF($I$1200:I1213,Month_9!$B$4:$B$250),0)),"")</f>
        <v/>
      </c>
    </row>
    <row r="1215" spans="5:9">
      <c r="E1215" t="str" cm="1">
        <f t="array" ref="E1215">IFERROR(INDEX(Month_9!$D$4:$D$250,MATCH(0,COUNTIF($E$1200:E1214,Month_9!$D$4:$D$250),0)),"")</f>
        <v/>
      </c>
      <c r="I1215" t="str" cm="1">
        <f t="array" ref="I1215">IFERROR(INDEX(Month_9!$B$4:$B$250,MATCH(0,COUNTIF($I$1200:I1214,Month_9!$B$4:$B$250),0)),"")</f>
        <v/>
      </c>
    </row>
    <row r="1216" spans="5:9">
      <c r="E1216" t="str" cm="1">
        <f t="array" ref="E1216">IFERROR(INDEX(Month_9!$D$4:$D$250,MATCH(0,COUNTIF($E$1200:E1215,Month_9!$D$4:$D$250),0)),"")</f>
        <v/>
      </c>
      <c r="I1216" t="str" cm="1">
        <f t="array" ref="I1216">IFERROR(INDEX(Month_9!$B$4:$B$250,MATCH(0,COUNTIF($I$1200:I1215,Month_9!$B$4:$B$250),0)),"")</f>
        <v/>
      </c>
    </row>
    <row r="1217" spans="5:9">
      <c r="E1217" t="str" cm="1">
        <f t="array" ref="E1217">IFERROR(INDEX(Month_9!$D$4:$D$250,MATCH(0,COUNTIF($E$1200:E1216,Month_9!$D$4:$D$250),0)),"")</f>
        <v/>
      </c>
      <c r="I1217" t="str" cm="1">
        <f t="array" ref="I1217">IFERROR(INDEX(Month_9!$B$4:$B$250,MATCH(0,COUNTIF($I$1200:I1216,Month_9!$B$4:$B$250),0)),"")</f>
        <v/>
      </c>
    </row>
    <row r="1218" spans="5:9">
      <c r="E1218" t="str" cm="1">
        <f t="array" ref="E1218">IFERROR(INDEX(Month_9!$D$4:$D$250,MATCH(0,COUNTIF($E$1200:E1217,Month_9!$D$4:$D$250),0)),"")</f>
        <v/>
      </c>
      <c r="I1218" t="str" cm="1">
        <f t="array" ref="I1218">IFERROR(INDEX(Month_9!$B$4:$B$250,MATCH(0,COUNTIF($I$1200:I1217,Month_9!$B$4:$B$250),0)),"")</f>
        <v/>
      </c>
    </row>
    <row r="1219" spans="5:9">
      <c r="E1219" t="str" cm="1">
        <f t="array" ref="E1219">IFERROR(INDEX(Month_9!$D$4:$D$250,MATCH(0,COUNTIF($E$1200:E1218,Month_9!$D$4:$D$250),0)),"")</f>
        <v/>
      </c>
      <c r="I1219" t="str" cm="1">
        <f t="array" ref="I1219">IFERROR(INDEX(Month_9!$B$4:$B$250,MATCH(0,COUNTIF($I$1200:I1218,Month_9!$B$4:$B$250),0)),"")</f>
        <v/>
      </c>
    </row>
    <row r="1220" spans="5:9">
      <c r="E1220" t="str" cm="1">
        <f t="array" ref="E1220">IFERROR(INDEX(Month_9!$D$4:$D$250,MATCH(0,COUNTIF($E$1200:E1219,Month_9!$D$4:$D$250),0)),"")</f>
        <v/>
      </c>
      <c r="I1220" t="str" cm="1">
        <f t="array" ref="I1220">IFERROR(INDEX(Month_9!$B$4:$B$250,MATCH(0,COUNTIF($I$1200:I1219,Month_9!$B$4:$B$250),0)),"")</f>
        <v/>
      </c>
    </row>
    <row r="1221" spans="5:9">
      <c r="E1221" t="str" cm="1">
        <f t="array" ref="E1221">IFERROR(INDEX(Month_9!$D$4:$D$250,MATCH(0,COUNTIF($E$1200:E1220,Month_9!$D$4:$D$250),0)),"")</f>
        <v/>
      </c>
      <c r="I1221" t="str" cm="1">
        <f t="array" ref="I1221">IFERROR(INDEX(Month_9!$B$4:$B$250,MATCH(0,COUNTIF($I$1200:I1220,Month_9!$B$4:$B$250),0)),"")</f>
        <v/>
      </c>
    </row>
    <row r="1222" spans="5:9">
      <c r="E1222" t="str" cm="1">
        <f t="array" ref="E1222">IFERROR(INDEX(Month_9!$D$4:$D$250,MATCH(0,COUNTIF($E$1200:E1221,Month_9!$D$4:$D$250),0)),"")</f>
        <v/>
      </c>
      <c r="I1222" t="str" cm="1">
        <f t="array" ref="I1222">IFERROR(INDEX(Month_9!$B$4:$B$250,MATCH(0,COUNTIF($I$1200:I1221,Month_9!$B$4:$B$250),0)),"")</f>
        <v/>
      </c>
    </row>
    <row r="1223" spans="5:9">
      <c r="E1223" t="str" cm="1">
        <f t="array" ref="E1223">IFERROR(INDEX(Month_9!$D$4:$D$250,MATCH(0,COUNTIF($E$1200:E1222,Month_9!$D$4:$D$250),0)),"")</f>
        <v/>
      </c>
      <c r="I1223" t="str" cm="1">
        <f t="array" ref="I1223">IFERROR(INDEX(Month_9!$B$4:$B$250,MATCH(0,COUNTIF($I$1200:I1222,Month_9!$B$4:$B$250),0)),"")</f>
        <v/>
      </c>
    </row>
    <row r="1224" spans="5:9">
      <c r="E1224" t="str" cm="1">
        <f t="array" ref="E1224">IFERROR(INDEX(Month_9!$D$4:$D$250,MATCH(0,COUNTIF($E$1200:E1223,Month_9!$D$4:$D$250),0)),"")</f>
        <v/>
      </c>
      <c r="I1224" t="str" cm="1">
        <f t="array" ref="I1224">IFERROR(INDEX(Month_9!$B$4:$B$250,MATCH(0,COUNTIF($I$1200:I1223,Month_9!$B$4:$B$250),0)),"")</f>
        <v/>
      </c>
    </row>
    <row r="1225" spans="5:9">
      <c r="E1225" t="str" cm="1">
        <f t="array" ref="E1225">IFERROR(INDEX(Month_9!$D$4:$D$250,MATCH(0,COUNTIF($E$1200:E1224,Month_9!$D$4:$D$250),0)),"")</f>
        <v/>
      </c>
      <c r="I1225" t="str" cm="1">
        <f t="array" ref="I1225">IFERROR(INDEX(Month_9!$B$4:$B$250,MATCH(0,COUNTIF($I$1200:I1224,Month_9!$B$4:$B$250),0)),"")</f>
        <v/>
      </c>
    </row>
    <row r="1226" spans="5:9">
      <c r="E1226" t="str" cm="1">
        <f t="array" ref="E1226">IFERROR(INDEX(Month_9!$D$4:$D$250,MATCH(0,COUNTIF($E$1200:E1225,Month_9!$D$4:$D$250),0)),"")</f>
        <v/>
      </c>
      <c r="I1226" t="str" cm="1">
        <f t="array" ref="I1226">IFERROR(INDEX(Month_9!$B$4:$B$250,MATCH(0,COUNTIF($I$1200:I1225,Month_9!$B$4:$B$250),0)),"")</f>
        <v/>
      </c>
    </row>
    <row r="1227" spans="5:9">
      <c r="E1227" t="str" cm="1">
        <f t="array" ref="E1227">IFERROR(INDEX(Month_9!$D$4:$D$250,MATCH(0,COUNTIF($E$1200:E1226,Month_9!$D$4:$D$250),0)),"")</f>
        <v/>
      </c>
      <c r="I1227" t="str" cm="1">
        <f t="array" ref="I1227">IFERROR(INDEX(Month_9!$B$4:$B$250,MATCH(0,COUNTIF($I$1200:I1226,Month_9!$B$4:$B$250),0)),"")</f>
        <v/>
      </c>
    </row>
    <row r="1228" spans="5:9">
      <c r="E1228" t="str" cm="1">
        <f t="array" ref="E1228">IFERROR(INDEX(Month_9!$D$4:$D$250,MATCH(0,COUNTIF($E$1200:E1227,Month_9!$D$4:$D$250),0)),"")</f>
        <v/>
      </c>
      <c r="I1228" t="str" cm="1">
        <f t="array" ref="I1228">IFERROR(INDEX(Month_9!$B$4:$B$250,MATCH(0,COUNTIF($I$1200:I1227,Month_9!$B$4:$B$250),0)),"")</f>
        <v/>
      </c>
    </row>
    <row r="1229" spans="5:9">
      <c r="E1229" t="str" cm="1">
        <f t="array" ref="E1229">IFERROR(INDEX(Month_9!$D$4:$D$250,MATCH(0,COUNTIF($E$1200:E1228,Month_9!$D$4:$D$250),0)),"")</f>
        <v/>
      </c>
      <c r="I1229" t="str" cm="1">
        <f t="array" ref="I1229">IFERROR(INDEX(Month_9!$B$4:$B$250,MATCH(0,COUNTIF($I$1200:I1228,Month_9!$B$4:$B$250),0)),"")</f>
        <v/>
      </c>
    </row>
    <row r="1230" spans="5:9">
      <c r="E1230" t="str" cm="1">
        <f t="array" ref="E1230">IFERROR(INDEX(Month_9!$D$4:$D$250,MATCH(0,COUNTIF($E$1200:E1229,Month_9!$D$4:$D$250),0)),"")</f>
        <v/>
      </c>
      <c r="I1230" t="str" cm="1">
        <f t="array" ref="I1230">IFERROR(INDEX(Month_9!$B$4:$B$250,MATCH(0,COUNTIF($I$1200:I1229,Month_9!$B$4:$B$250),0)),"")</f>
        <v/>
      </c>
    </row>
    <row r="1231" spans="5:9">
      <c r="E1231" t="str" cm="1">
        <f t="array" ref="E1231">IFERROR(INDEX(Month_9!$D$4:$D$250,MATCH(0,COUNTIF($E$1200:E1230,Month_9!$D$4:$D$250),0)),"")</f>
        <v/>
      </c>
      <c r="I1231" t="str" cm="1">
        <f t="array" ref="I1231">IFERROR(INDEX(Month_9!$B$4:$B$250,MATCH(0,COUNTIF($I$1200:I1230,Month_9!$B$4:$B$250),0)),"")</f>
        <v/>
      </c>
    </row>
    <row r="1232" spans="5:9">
      <c r="E1232" t="str" cm="1">
        <f t="array" ref="E1232">IFERROR(INDEX(Month_9!$D$4:$D$250,MATCH(0,COUNTIF($E$1200:E1231,Month_9!$D$4:$D$250),0)),"")</f>
        <v/>
      </c>
      <c r="I1232" t="str" cm="1">
        <f t="array" ref="I1232">IFERROR(INDEX(Month_9!$B$4:$B$250,MATCH(0,COUNTIF($I$1200:I1231,Month_9!$B$4:$B$250),0)),"")</f>
        <v/>
      </c>
    </row>
    <row r="1233" spans="5:9">
      <c r="E1233" t="str" cm="1">
        <f t="array" ref="E1233">IFERROR(INDEX(Month_9!$D$4:$D$250,MATCH(0,COUNTIF($E$1200:E1232,Month_9!$D$4:$D$250),0)),"")</f>
        <v/>
      </c>
      <c r="I1233" t="str" cm="1">
        <f t="array" ref="I1233">IFERROR(INDEX(Month_9!$B$4:$B$250,MATCH(0,COUNTIF($I$1200:I1232,Month_9!$B$4:$B$250),0)),"")</f>
        <v/>
      </c>
    </row>
    <row r="1234" spans="5:9">
      <c r="E1234" t="str" cm="1">
        <f t="array" ref="E1234">IFERROR(INDEX(Month_9!$D$4:$D$250,MATCH(0,COUNTIF($E$1200:E1233,Month_9!$D$4:$D$250),0)),"")</f>
        <v/>
      </c>
      <c r="I1234" t="str" cm="1">
        <f t="array" ref="I1234">IFERROR(INDEX(Month_9!$B$4:$B$250,MATCH(0,COUNTIF($I$1200:I1233,Month_9!$B$4:$B$250),0)),"")</f>
        <v/>
      </c>
    </row>
    <row r="1235" spans="5:9">
      <c r="E1235" t="str" cm="1">
        <f t="array" ref="E1235">IFERROR(INDEX(Month_9!$D$4:$D$250,MATCH(0,COUNTIF($E$1200:E1234,Month_9!$D$4:$D$250),0)),"")</f>
        <v/>
      </c>
      <c r="I1235" t="str" cm="1">
        <f t="array" ref="I1235">IFERROR(INDEX(Month_9!$B$4:$B$250,MATCH(0,COUNTIF($I$1200:I1234,Month_9!$B$4:$B$250),0)),"")</f>
        <v/>
      </c>
    </row>
    <row r="1236" spans="5:9">
      <c r="E1236" t="str" cm="1">
        <f t="array" ref="E1236">IFERROR(INDEX(Month_9!$D$4:$D$250,MATCH(0,COUNTIF($E$1200:E1235,Month_9!$D$4:$D$250),0)),"")</f>
        <v/>
      </c>
      <c r="I1236" t="str" cm="1">
        <f t="array" ref="I1236">IFERROR(INDEX(Month_9!$B$4:$B$250,MATCH(0,COUNTIF($I$1200:I1235,Month_9!$B$4:$B$250),0)),"")</f>
        <v/>
      </c>
    </row>
    <row r="1237" spans="5:9">
      <c r="E1237" t="str" cm="1">
        <f t="array" ref="E1237">IFERROR(INDEX(Month_9!$D$4:$D$250,MATCH(0,COUNTIF($E$1200:E1236,Month_9!$D$4:$D$250),0)),"")</f>
        <v/>
      </c>
      <c r="I1237" t="str" cm="1">
        <f t="array" ref="I1237">IFERROR(INDEX(Month_9!$B$4:$B$250,MATCH(0,COUNTIF($I$1200:I1236,Month_9!$B$4:$B$250),0)),"")</f>
        <v/>
      </c>
    </row>
    <row r="1238" spans="5:9">
      <c r="E1238" t="str" cm="1">
        <f t="array" ref="E1238">IFERROR(INDEX(Month_9!$D$4:$D$250,MATCH(0,COUNTIF($E$1200:E1237,Month_9!$D$4:$D$250),0)),"")</f>
        <v/>
      </c>
      <c r="I1238" t="str" cm="1">
        <f t="array" ref="I1238">IFERROR(INDEX(Month_9!$B$4:$B$250,MATCH(0,COUNTIF($I$1200:I1237,Month_9!$B$4:$B$250),0)),"")</f>
        <v/>
      </c>
    </row>
    <row r="1239" spans="5:9">
      <c r="E1239" t="str" cm="1">
        <f t="array" ref="E1239">IFERROR(INDEX(Month_9!$D$4:$D$250,MATCH(0,COUNTIF($E$1200:E1238,Month_9!$D$4:$D$250),0)),"")</f>
        <v/>
      </c>
      <c r="I1239" t="str" cm="1">
        <f t="array" ref="I1239">IFERROR(INDEX(Month_9!$B$4:$B$250,MATCH(0,COUNTIF($I$1200:I1238,Month_9!$B$4:$B$250),0)),"")</f>
        <v/>
      </c>
    </row>
    <row r="1240" spans="5:9">
      <c r="E1240" t="str" cm="1">
        <f t="array" ref="E1240">IFERROR(INDEX(Month_9!$D$4:$D$250,MATCH(0,COUNTIF($E$1200:E1239,Month_9!$D$4:$D$250),0)),"")</f>
        <v/>
      </c>
      <c r="I1240" t="str" cm="1">
        <f t="array" ref="I1240">IFERROR(INDEX(Month_9!$B$4:$B$250,MATCH(0,COUNTIF($I$1200:I1239,Month_9!$B$4:$B$250),0)),"")</f>
        <v/>
      </c>
    </row>
    <row r="1241" spans="5:9">
      <c r="E1241" t="str" cm="1">
        <f t="array" ref="E1241">IFERROR(INDEX(Month_9!$D$4:$D$250,MATCH(0,COUNTIF($E$1200:E1240,Month_9!$D$4:$D$250),0)),"")</f>
        <v/>
      </c>
      <c r="I1241" t="str" cm="1">
        <f t="array" ref="I1241">IFERROR(INDEX(Month_9!$B$4:$B$250,MATCH(0,COUNTIF($I$1200:I1240,Month_9!$B$4:$B$250),0)),"")</f>
        <v/>
      </c>
    </row>
    <row r="1242" spans="5:9">
      <c r="E1242" t="str" cm="1">
        <f t="array" ref="E1242">IFERROR(INDEX(Month_9!$D$4:$D$250,MATCH(0,COUNTIF($E$1200:E1241,Month_9!$D$4:$D$250),0)),"")</f>
        <v/>
      </c>
      <c r="I1242" t="str" cm="1">
        <f t="array" ref="I1242">IFERROR(INDEX(Month_9!$B$4:$B$250,MATCH(0,COUNTIF($I$1200:I1241,Month_9!$B$4:$B$250),0)),"")</f>
        <v/>
      </c>
    </row>
    <row r="1243" spans="5:9">
      <c r="E1243" t="str" cm="1">
        <f t="array" ref="E1243">IFERROR(INDEX(Month_9!$D$4:$D$250,MATCH(0,COUNTIF($E$1200:E1242,Month_9!$D$4:$D$250),0)),"")</f>
        <v/>
      </c>
      <c r="I1243" t="str" cm="1">
        <f t="array" ref="I1243">IFERROR(INDEX(Month_9!$B$4:$B$250,MATCH(0,COUNTIF($I$1200:I1242,Month_9!$B$4:$B$250),0)),"")</f>
        <v/>
      </c>
    </row>
    <row r="1244" spans="5:9">
      <c r="E1244" t="str" cm="1">
        <f t="array" ref="E1244">IFERROR(INDEX(Month_9!$D$4:$D$250,MATCH(0,COUNTIF($E$1200:E1243,Month_9!$D$4:$D$250),0)),"")</f>
        <v/>
      </c>
      <c r="I1244" t="str" cm="1">
        <f t="array" ref="I1244">IFERROR(INDEX(Month_9!$B$4:$B$250,MATCH(0,COUNTIF($I$1200:I1243,Month_9!$B$4:$B$250),0)),"")</f>
        <v/>
      </c>
    </row>
    <row r="1245" spans="5:9">
      <c r="E1245" t="str" cm="1">
        <f t="array" ref="E1245">IFERROR(INDEX(Month_9!$D$4:$D$250,MATCH(0,COUNTIF($E$1200:E1244,Month_9!$D$4:$D$250),0)),"")</f>
        <v/>
      </c>
      <c r="I1245" t="str" cm="1">
        <f t="array" ref="I1245">IFERROR(INDEX(Month_9!$B$4:$B$250,MATCH(0,COUNTIF($I$1200:I1244,Month_9!$B$4:$B$250),0)),"")</f>
        <v/>
      </c>
    </row>
    <row r="1246" spans="5:9">
      <c r="E1246" t="str" cm="1">
        <f t="array" ref="E1246">IFERROR(INDEX(Month_9!$D$4:$D$250,MATCH(0,COUNTIF($E$1200:E1245,Month_9!$D$4:$D$250),0)),"")</f>
        <v/>
      </c>
      <c r="I1246" t="str" cm="1">
        <f t="array" ref="I1246">IFERROR(INDEX(Month_9!$B$4:$B$250,MATCH(0,COUNTIF($I$1200:I1245,Month_9!$B$4:$B$250),0)),"")</f>
        <v/>
      </c>
    </row>
    <row r="1247" spans="5:9">
      <c r="E1247" t="str" cm="1">
        <f t="array" ref="E1247">IFERROR(INDEX(Month_9!$D$4:$D$250,MATCH(0,COUNTIF($E$1200:E1246,Month_9!$D$4:$D$250),0)),"")</f>
        <v/>
      </c>
      <c r="I1247" t="str" cm="1">
        <f t="array" ref="I1247">IFERROR(INDEX(Month_9!$B$4:$B$250,MATCH(0,COUNTIF($I$1200:I1246,Month_9!$B$4:$B$250),0)),"")</f>
        <v/>
      </c>
    </row>
    <row r="1248" spans="5:9">
      <c r="E1248" t="str" cm="1">
        <f t="array" ref="E1248">IFERROR(INDEX(Month_9!$D$4:$D$250,MATCH(0,COUNTIF($E$1200:E1247,Month_9!$D$4:$D$250),0)),"")</f>
        <v/>
      </c>
      <c r="I1248" t="str" cm="1">
        <f t="array" ref="I1248">IFERROR(INDEX(Month_9!$B$4:$B$250,MATCH(0,COUNTIF($I$1200:I1247,Month_9!$B$4:$B$250),0)),"")</f>
        <v/>
      </c>
    </row>
    <row r="1249" spans="5:9">
      <c r="E1249" t="str" cm="1">
        <f t="array" ref="E1249">IFERROR(INDEX(Month_9!$D$4:$D$250,MATCH(0,COUNTIF($E$1200:E1248,Month_9!$D$4:$D$250),0)),"")</f>
        <v/>
      </c>
      <c r="I1249" t="str" cm="1">
        <f t="array" ref="I1249">IFERROR(INDEX(Month_9!$B$4:$B$250,MATCH(0,COUNTIF($I$1200:I1248,Month_9!$B$4:$B$250),0)),"")</f>
        <v/>
      </c>
    </row>
    <row r="1250" spans="5:9">
      <c r="E1250" t="str" cm="1">
        <f t="array" ref="E1250">IFERROR(INDEX(Month_9!$D$4:$D$250,MATCH(0,COUNTIF($E$1200:E1249,Month_9!$D$4:$D$250),0)),"")</f>
        <v/>
      </c>
      <c r="I1250" t="str" cm="1">
        <f t="array" ref="I1250">IFERROR(INDEX(Month_9!$B$4:$B$250,MATCH(0,COUNTIF($I$1200:I1249,Month_9!$B$4:$B$250),0)),"")</f>
        <v/>
      </c>
    </row>
    <row r="1251" spans="5:9">
      <c r="E1251" t="str" cm="1">
        <f t="array" ref="E1251">IFERROR(INDEX(Month_9!$D$4:$D$250,MATCH(0,COUNTIF($E$1200:E1250,Month_9!$D$4:$D$250),0)),"")</f>
        <v/>
      </c>
      <c r="I1251" t="str" cm="1">
        <f t="array" ref="I1251">IFERROR(INDEX(Month_9!$B$4:$B$250,MATCH(0,COUNTIF($I$1200:I1250,Month_9!$B$4:$B$250),0)),"")</f>
        <v/>
      </c>
    </row>
    <row r="1252" spans="5:9">
      <c r="E1252" t="str" cm="1">
        <f t="array" ref="E1252">IFERROR(INDEX(Month_9!$D$4:$D$250,MATCH(0,COUNTIF($E$1200:E1251,Month_9!$D$4:$D$250),0)),"")</f>
        <v/>
      </c>
      <c r="I1252" t="str" cm="1">
        <f t="array" ref="I1252">IFERROR(INDEX(Month_9!$B$4:$B$250,MATCH(0,COUNTIF($I$1200:I1251,Month_9!$B$4:$B$250),0)),"")</f>
        <v/>
      </c>
    </row>
    <row r="1253" spans="5:9">
      <c r="E1253" t="str" cm="1">
        <f t="array" ref="E1253">IFERROR(INDEX(Month_9!$D$4:$D$250,MATCH(0,COUNTIF($E$1200:E1252,Month_9!$D$4:$D$250),0)),"")</f>
        <v/>
      </c>
      <c r="I1253" t="str" cm="1">
        <f t="array" ref="I1253">IFERROR(INDEX(Month_9!$B$4:$B$250,MATCH(0,COUNTIF($I$1200:I1252,Month_9!$B$4:$B$250),0)),"")</f>
        <v/>
      </c>
    </row>
    <row r="1254" spans="5:9">
      <c r="E1254" t="str" cm="1">
        <f t="array" ref="E1254">IFERROR(INDEX(Month_9!$D$4:$D$250,MATCH(0,COUNTIF($E$1200:E1253,Month_9!$D$4:$D$250),0)),"")</f>
        <v/>
      </c>
      <c r="I1254" t="str" cm="1">
        <f t="array" ref="I1254">IFERROR(INDEX(Month_9!$B$4:$B$250,MATCH(0,COUNTIF($I$1200:I1253,Month_9!$B$4:$B$250),0)),"")</f>
        <v/>
      </c>
    </row>
    <row r="1255" spans="5:9">
      <c r="E1255" t="str" cm="1">
        <f t="array" ref="E1255">IFERROR(INDEX(Month_9!$D$4:$D$250,MATCH(0,COUNTIF($E$1200:E1254,Month_9!$D$4:$D$250),0)),"")</f>
        <v/>
      </c>
      <c r="I1255" t="str" cm="1">
        <f t="array" ref="I1255">IFERROR(INDEX(Month_9!$B$4:$B$250,MATCH(0,COUNTIF($I$1200:I1254,Month_9!$B$4:$B$250),0)),"")</f>
        <v/>
      </c>
    </row>
    <row r="1256" spans="5:9">
      <c r="E1256" t="str" cm="1">
        <f t="array" ref="E1256">IFERROR(INDEX(Month_9!$D$4:$D$250,MATCH(0,COUNTIF($E$1200:E1255,Month_9!$D$4:$D$250),0)),"")</f>
        <v/>
      </c>
      <c r="I1256" t="str" cm="1">
        <f t="array" ref="I1256">IFERROR(INDEX(Month_9!$B$4:$B$250,MATCH(0,COUNTIF($I$1200:I1255,Month_9!$B$4:$B$250),0)),"")</f>
        <v/>
      </c>
    </row>
    <row r="1257" spans="5:9">
      <c r="E1257" t="str" cm="1">
        <f t="array" ref="E1257">IFERROR(INDEX(Month_9!$D$4:$D$250,MATCH(0,COUNTIF($E$1200:E1256,Month_9!$D$4:$D$250),0)),"")</f>
        <v/>
      </c>
      <c r="I1257" t="str" cm="1">
        <f t="array" ref="I1257">IFERROR(INDEX(Month_9!$B$4:$B$250,MATCH(0,COUNTIF($I$1200:I1256,Month_9!$B$4:$B$250),0)),"")</f>
        <v/>
      </c>
    </row>
    <row r="1258" spans="5:9">
      <c r="E1258" t="str" cm="1">
        <f t="array" ref="E1258">IFERROR(INDEX(Month_9!$D$4:$D$250,MATCH(0,COUNTIF($E$1200:E1257,Month_9!$D$4:$D$250),0)),"")</f>
        <v/>
      </c>
      <c r="I1258" t="str" cm="1">
        <f t="array" ref="I1258">IFERROR(INDEX(Month_9!$B$4:$B$250,MATCH(0,COUNTIF($I$1200:I1257,Month_9!$B$4:$B$250),0)),"")</f>
        <v/>
      </c>
    </row>
    <row r="1259" spans="5:9">
      <c r="E1259" t="str" cm="1">
        <f t="array" ref="E1259">IFERROR(INDEX(Month_9!$D$4:$D$250,MATCH(0,COUNTIF($E$1200:E1258,Month_9!$D$4:$D$250),0)),"")</f>
        <v/>
      </c>
      <c r="I1259" t="str" cm="1">
        <f t="array" ref="I1259">IFERROR(INDEX(Month_9!$B$4:$B$250,MATCH(0,COUNTIF($I$1200:I1258,Month_9!$B$4:$B$250),0)),"")</f>
        <v/>
      </c>
    </row>
    <row r="1260" spans="5:9">
      <c r="E1260" t="str" cm="1">
        <f t="array" ref="E1260">IFERROR(INDEX(Month_9!$D$4:$D$250,MATCH(0,COUNTIF($E$1200:E1259,Month_9!$D$4:$D$250),0)),"")</f>
        <v/>
      </c>
      <c r="I1260" t="str" cm="1">
        <f t="array" ref="I1260">IFERROR(INDEX(Month_9!$B$4:$B$250,MATCH(0,COUNTIF($I$1200:I1259,Month_9!$B$4:$B$250),0)),"")</f>
        <v/>
      </c>
    </row>
    <row r="1261" spans="5:9">
      <c r="E1261" t="str" cm="1">
        <f t="array" ref="E1261">IFERROR(INDEX(Month_9!$D$4:$D$250,MATCH(0,COUNTIF($E$1200:E1260,Month_9!$D$4:$D$250),0)),"")</f>
        <v/>
      </c>
      <c r="I1261" t="str" cm="1">
        <f t="array" ref="I1261">IFERROR(INDEX(Month_9!$B$4:$B$250,MATCH(0,COUNTIF($I$1200:I1260,Month_9!$B$4:$B$250),0)),"")</f>
        <v/>
      </c>
    </row>
    <row r="1262" spans="5:9">
      <c r="E1262" t="str" cm="1">
        <f t="array" ref="E1262">IFERROR(INDEX(Month_9!$D$4:$D$250,MATCH(0,COUNTIF($E$1200:E1261,Month_9!$D$4:$D$250),0)),"")</f>
        <v/>
      </c>
      <c r="I1262" t="str" cm="1">
        <f t="array" ref="I1262">IFERROR(INDEX(Month_9!$B$4:$B$250,MATCH(0,COUNTIF($I$1200:I1261,Month_9!$B$4:$B$250),0)),"")</f>
        <v/>
      </c>
    </row>
    <row r="1263" spans="5:9">
      <c r="E1263" t="str" cm="1">
        <f t="array" ref="E1263">IFERROR(INDEX(Month_9!$D$4:$D$250,MATCH(0,COUNTIF($E$1200:E1262,Month_9!$D$4:$D$250),0)),"")</f>
        <v/>
      </c>
      <c r="I1263" t="str" cm="1">
        <f t="array" ref="I1263">IFERROR(INDEX(Month_9!$B$4:$B$250,MATCH(0,COUNTIF($I$1200:I1262,Month_9!$B$4:$B$250),0)),"")</f>
        <v/>
      </c>
    </row>
    <row r="1264" spans="5:9">
      <c r="E1264" t="str" cm="1">
        <f t="array" ref="E1264">IFERROR(INDEX(Month_9!$D$4:$D$250,MATCH(0,COUNTIF($E$1200:E1263,Month_9!$D$4:$D$250),0)),"")</f>
        <v/>
      </c>
      <c r="I1264" t="str" cm="1">
        <f t="array" ref="I1264">IFERROR(INDEX(Month_9!$B$4:$B$250,MATCH(0,COUNTIF($I$1200:I1263,Month_9!$B$4:$B$250),0)),"")</f>
        <v/>
      </c>
    </row>
    <row r="1265" spans="5:9">
      <c r="E1265" t="str" cm="1">
        <f t="array" ref="E1265">IFERROR(INDEX(Month_9!$D$4:$D$250,MATCH(0,COUNTIF($E$1200:E1264,Month_9!$D$4:$D$250),0)),"")</f>
        <v/>
      </c>
      <c r="I1265" t="str" cm="1">
        <f t="array" ref="I1265">IFERROR(INDEX(Month_9!$B$4:$B$250,MATCH(0,COUNTIF($I$1200:I1264,Month_9!$B$4:$B$250),0)),"")</f>
        <v/>
      </c>
    </row>
    <row r="1266" spans="5:9">
      <c r="E1266" t="str" cm="1">
        <f t="array" ref="E1266">IFERROR(INDEX(Month_9!$D$4:$D$250,MATCH(0,COUNTIF($E$1200:E1265,Month_9!$D$4:$D$250),0)),"")</f>
        <v/>
      </c>
      <c r="I1266" t="str" cm="1">
        <f t="array" ref="I1266">IFERROR(INDEX(Month_9!$B$4:$B$250,MATCH(0,COUNTIF($I$1200:I1265,Month_9!$B$4:$B$250),0)),"")</f>
        <v/>
      </c>
    </row>
    <row r="1267" spans="5:9">
      <c r="E1267" t="str" cm="1">
        <f t="array" ref="E1267">IFERROR(INDEX(Month_9!$D$4:$D$250,MATCH(0,COUNTIF($E$1200:E1266,Month_9!$D$4:$D$250),0)),"")</f>
        <v/>
      </c>
      <c r="I1267" t="str" cm="1">
        <f t="array" ref="I1267">IFERROR(INDEX(Month_9!$B$4:$B$250,MATCH(0,COUNTIF($I$1200:I1266,Month_9!$B$4:$B$250),0)),"")</f>
        <v/>
      </c>
    </row>
    <row r="1268" spans="5:9">
      <c r="E1268" t="str" cm="1">
        <f t="array" ref="E1268">IFERROR(INDEX(Month_9!$D$4:$D$250,MATCH(0,COUNTIF($E$1200:E1267,Month_9!$D$4:$D$250),0)),"")</f>
        <v/>
      </c>
      <c r="I1268" t="str" cm="1">
        <f t="array" ref="I1268">IFERROR(INDEX(Month_9!$B$4:$B$250,MATCH(0,COUNTIF($I$1200:I1267,Month_9!$B$4:$B$250),0)),"")</f>
        <v/>
      </c>
    </row>
    <row r="1269" spans="5:9">
      <c r="E1269" t="str" cm="1">
        <f t="array" ref="E1269">IFERROR(INDEX(Month_9!$D$4:$D$250,MATCH(0,COUNTIF($E$1200:E1268,Month_9!$D$4:$D$250),0)),"")</f>
        <v/>
      </c>
      <c r="I1269" t="str" cm="1">
        <f t="array" ref="I1269">IFERROR(INDEX(Month_9!$B$4:$B$250,MATCH(0,COUNTIF($I$1200:I1268,Month_9!$B$4:$B$250),0)),"")</f>
        <v/>
      </c>
    </row>
    <row r="1270" spans="5:9">
      <c r="E1270" t="str" cm="1">
        <f t="array" ref="E1270">IFERROR(INDEX(Month_9!$D$4:$D$250,MATCH(0,COUNTIF($E$1200:E1269,Month_9!$D$4:$D$250),0)),"")</f>
        <v/>
      </c>
      <c r="I1270" t="str" cm="1">
        <f t="array" ref="I1270">IFERROR(INDEX(Month_9!$B$4:$B$250,MATCH(0,COUNTIF($I$1200:I1269,Month_9!$B$4:$B$250),0)),"")</f>
        <v/>
      </c>
    </row>
    <row r="1271" spans="5:9">
      <c r="E1271" t="str" cm="1">
        <f t="array" ref="E1271">IFERROR(INDEX(Month_9!$D$4:$D$250,MATCH(0,COUNTIF($E$1200:E1270,Month_9!$D$4:$D$250),0)),"")</f>
        <v/>
      </c>
      <c r="I1271" t="str" cm="1">
        <f t="array" ref="I1271">IFERROR(INDEX(Month_9!$B$4:$B$250,MATCH(0,COUNTIF($I$1200:I1270,Month_9!$B$4:$B$250),0)),"")</f>
        <v/>
      </c>
    </row>
    <row r="1272" spans="5:9">
      <c r="E1272" t="str" cm="1">
        <f t="array" ref="E1272">IFERROR(INDEX(Month_9!$D$4:$D$250,MATCH(0,COUNTIF($E$1200:E1271,Month_9!$D$4:$D$250),0)),"")</f>
        <v/>
      </c>
      <c r="I1272" t="str" cm="1">
        <f t="array" ref="I1272">IFERROR(INDEX(Month_9!$B$4:$B$250,MATCH(0,COUNTIF($I$1200:I1271,Month_9!$B$4:$B$250),0)),"")</f>
        <v/>
      </c>
    </row>
    <row r="1273" spans="5:9">
      <c r="E1273" t="str" cm="1">
        <f t="array" ref="E1273">IFERROR(INDEX(Month_9!$D$4:$D$250,MATCH(0,COUNTIF($E$1200:E1272,Month_9!$D$4:$D$250),0)),"")</f>
        <v/>
      </c>
      <c r="I1273" t="str" cm="1">
        <f t="array" ref="I1273">IFERROR(INDEX(Month_9!$B$4:$B$250,MATCH(0,COUNTIF($I$1200:I1272,Month_9!$B$4:$B$250),0)),"")</f>
        <v/>
      </c>
    </row>
    <row r="1274" spans="5:9">
      <c r="E1274" t="str" cm="1">
        <f t="array" ref="E1274">IFERROR(INDEX(Month_9!$D$4:$D$250,MATCH(0,COUNTIF($E$1200:E1273,Month_9!$D$4:$D$250),0)),"")</f>
        <v/>
      </c>
      <c r="I1274" t="str" cm="1">
        <f t="array" ref="I1274">IFERROR(INDEX(Month_9!$B$4:$B$250,MATCH(0,COUNTIF($I$1200:I1273,Month_9!$B$4:$B$250),0)),"")</f>
        <v/>
      </c>
    </row>
    <row r="1275" spans="5:9">
      <c r="E1275" t="str" cm="1">
        <f t="array" ref="E1275">IFERROR(INDEX(Month_9!$D$4:$D$250,MATCH(0,COUNTIF($E$1200:E1274,Month_9!$D$4:$D$250),0)),"")</f>
        <v/>
      </c>
      <c r="I1275" t="str" cm="1">
        <f t="array" ref="I1275">IFERROR(INDEX(Month_9!$B$4:$B$250,MATCH(0,COUNTIF($I$1200:I1274,Month_9!$B$4:$B$250),0)),"")</f>
        <v/>
      </c>
    </row>
    <row r="1276" spans="5:9">
      <c r="E1276" t="str" cm="1">
        <f t="array" ref="E1276">IFERROR(INDEX(Month_9!$D$4:$D$250,MATCH(0,COUNTIF($E$1200:E1275,Month_9!$D$4:$D$250),0)),"")</f>
        <v/>
      </c>
      <c r="I1276" t="str" cm="1">
        <f t="array" ref="I1276">IFERROR(INDEX(Month_9!$B$4:$B$250,MATCH(0,COUNTIF($I$1200:I1275,Month_9!$B$4:$B$250),0)),"")</f>
        <v/>
      </c>
    </row>
    <row r="1277" spans="5:9">
      <c r="E1277" t="str" cm="1">
        <f t="array" ref="E1277">IFERROR(INDEX(Month_9!$D$4:$D$250,MATCH(0,COUNTIF($E$1200:E1276,Month_9!$D$4:$D$250),0)),"")</f>
        <v/>
      </c>
      <c r="I1277" t="str" cm="1">
        <f t="array" ref="I1277">IFERROR(INDEX(Month_9!$B$4:$B$250,MATCH(0,COUNTIF($I$1200:I1276,Month_9!$B$4:$B$250),0)),"")</f>
        <v/>
      </c>
    </row>
    <row r="1278" spans="5:9">
      <c r="E1278" t="str" cm="1">
        <f t="array" ref="E1278">IFERROR(INDEX(Month_9!$D$4:$D$250,MATCH(0,COUNTIF($E$1200:E1277,Month_9!$D$4:$D$250),0)),"")</f>
        <v/>
      </c>
      <c r="I1278" t="str" cm="1">
        <f t="array" ref="I1278">IFERROR(INDEX(Month_9!$B$4:$B$250,MATCH(0,COUNTIF($I$1200:I1277,Month_9!$B$4:$B$250),0)),"")</f>
        <v/>
      </c>
    </row>
    <row r="1279" spans="5:9">
      <c r="E1279" t="str" cm="1">
        <f t="array" ref="E1279">IFERROR(INDEX(Month_9!$D$4:$D$250,MATCH(0,COUNTIF($E$1200:E1278,Month_9!$D$4:$D$250),0)),"")</f>
        <v/>
      </c>
      <c r="I1279" t="str" cm="1">
        <f t="array" ref="I1279">IFERROR(INDEX(Month_9!$B$4:$B$250,MATCH(0,COUNTIF($I$1200:I1278,Month_9!$B$4:$B$250),0)),"")</f>
        <v/>
      </c>
    </row>
    <row r="1280" spans="5:9">
      <c r="E1280" t="str" cm="1">
        <f t="array" ref="E1280">IFERROR(INDEX(Month_9!$D$4:$D$250,MATCH(0,COUNTIF($E$1200:E1279,Month_9!$D$4:$D$250),0)),"")</f>
        <v/>
      </c>
      <c r="I1280" t="str" cm="1">
        <f t="array" ref="I1280">IFERROR(INDEX(Month_9!$B$4:$B$250,MATCH(0,COUNTIF($I$1200:I1279,Month_9!$B$4:$B$250),0)),"")</f>
        <v/>
      </c>
    </row>
    <row r="1281" spans="5:9">
      <c r="E1281" t="str" cm="1">
        <f t="array" ref="E1281">IFERROR(INDEX(Month_9!$D$4:$D$250,MATCH(0,COUNTIF($E$1200:E1280,Month_9!$D$4:$D$250),0)),"")</f>
        <v/>
      </c>
      <c r="I1281" t="str" cm="1">
        <f t="array" ref="I1281">IFERROR(INDEX(Month_9!$B$4:$B$250,MATCH(0,COUNTIF($I$1200:I1280,Month_9!$B$4:$B$250),0)),"")</f>
        <v/>
      </c>
    </row>
    <row r="1282" spans="5:9">
      <c r="E1282" t="str" cm="1">
        <f t="array" ref="E1282">IFERROR(INDEX(Month_9!$D$4:$D$250,MATCH(0,COUNTIF($E$1200:E1281,Month_9!$D$4:$D$250),0)),"")</f>
        <v/>
      </c>
      <c r="I1282" t="str" cm="1">
        <f t="array" ref="I1282">IFERROR(INDEX(Month_9!$B$4:$B$250,MATCH(0,COUNTIF($I$1200:I1281,Month_9!$B$4:$B$250),0)),"")</f>
        <v/>
      </c>
    </row>
    <row r="1283" spans="5:9">
      <c r="E1283" t="str" cm="1">
        <f t="array" ref="E1283">IFERROR(INDEX(Month_9!$D$4:$D$250,MATCH(0,COUNTIF($E$1200:E1282,Month_9!$D$4:$D$250),0)),"")</f>
        <v/>
      </c>
      <c r="I1283" t="str" cm="1">
        <f t="array" ref="I1283">IFERROR(INDEX(Month_9!$B$4:$B$250,MATCH(0,COUNTIF($I$1200:I1282,Month_9!$B$4:$B$250),0)),"")</f>
        <v/>
      </c>
    </row>
    <row r="1284" spans="5:9">
      <c r="E1284" t="str" cm="1">
        <f t="array" ref="E1284">IFERROR(INDEX(Month_9!$D$4:$D$250,MATCH(0,COUNTIF($E$1200:E1283,Month_9!$D$4:$D$250),0)),"")</f>
        <v/>
      </c>
      <c r="I1284" t="str" cm="1">
        <f t="array" ref="I1284">IFERROR(INDEX(Month_9!$B$4:$B$250,MATCH(0,COUNTIF($I$1200:I1283,Month_9!$B$4:$B$250),0)),"")</f>
        <v/>
      </c>
    </row>
    <row r="1285" spans="5:9">
      <c r="E1285" t="str" cm="1">
        <f t="array" ref="E1285">IFERROR(INDEX(Month_9!$D$4:$D$250,MATCH(0,COUNTIF($E$1200:E1284,Month_9!$D$4:$D$250),0)),"")</f>
        <v/>
      </c>
      <c r="I1285" t="str" cm="1">
        <f t="array" ref="I1285">IFERROR(INDEX(Month_9!$B$4:$B$250,MATCH(0,COUNTIF($I$1200:I1284,Month_9!$B$4:$B$250),0)),"")</f>
        <v/>
      </c>
    </row>
    <row r="1286" spans="5:9">
      <c r="E1286" t="str" cm="1">
        <f t="array" ref="E1286">IFERROR(INDEX(Month_9!$D$4:$D$250,MATCH(0,COUNTIF($E$1200:E1285,Month_9!$D$4:$D$250),0)),"")</f>
        <v/>
      </c>
      <c r="I1286" t="str" cm="1">
        <f t="array" ref="I1286">IFERROR(INDEX(Month_9!$B$4:$B$250,MATCH(0,COUNTIF($I$1200:I1285,Month_9!$B$4:$B$250),0)),"")</f>
        <v/>
      </c>
    </row>
    <row r="1287" spans="5:9">
      <c r="E1287" t="str" cm="1">
        <f t="array" ref="E1287">IFERROR(INDEX(Month_9!$D$4:$D$250,MATCH(0,COUNTIF($E$1200:E1286,Month_9!$D$4:$D$250),0)),"")</f>
        <v/>
      </c>
      <c r="I1287" t="str" cm="1">
        <f t="array" ref="I1287">IFERROR(INDEX(Month_9!$B$4:$B$250,MATCH(0,COUNTIF($I$1200:I1286,Month_9!$B$4:$B$250),0)),"")</f>
        <v/>
      </c>
    </row>
    <row r="1288" spans="5:9">
      <c r="E1288" t="str" cm="1">
        <f t="array" ref="E1288">IFERROR(INDEX(Month_9!$D$4:$D$250,MATCH(0,COUNTIF($E$1200:E1287,Month_9!$D$4:$D$250),0)),"")</f>
        <v/>
      </c>
      <c r="I1288" t="str" cm="1">
        <f t="array" ref="I1288">IFERROR(INDEX(Month_9!$B$4:$B$250,MATCH(0,COUNTIF($I$1200:I1287,Month_9!$B$4:$B$250),0)),"")</f>
        <v/>
      </c>
    </row>
    <row r="1289" spans="5:9">
      <c r="E1289" t="str" cm="1">
        <f t="array" ref="E1289">IFERROR(INDEX(Month_9!$D$4:$D$250,MATCH(0,COUNTIF($E$1200:E1288,Month_9!$D$4:$D$250),0)),"")</f>
        <v/>
      </c>
      <c r="I1289" t="str" cm="1">
        <f t="array" ref="I1289">IFERROR(INDEX(Month_9!$B$4:$B$250,MATCH(0,COUNTIF($I$1200:I1288,Month_9!$B$4:$B$250),0)),"")</f>
        <v/>
      </c>
    </row>
    <row r="1290" spans="5:9">
      <c r="E1290" t="str" cm="1">
        <f t="array" ref="E1290">IFERROR(INDEX(Month_9!$D$4:$D$250,MATCH(0,COUNTIF($E$1200:E1289,Month_9!$D$4:$D$250),0)),"")</f>
        <v/>
      </c>
      <c r="I1290" t="str" cm="1">
        <f t="array" ref="I1290">IFERROR(INDEX(Month_9!$B$4:$B$250,MATCH(0,COUNTIF($I$1200:I1289,Month_9!$B$4:$B$250),0)),"")</f>
        <v/>
      </c>
    </row>
    <row r="1291" spans="5:9">
      <c r="E1291" t="str" cm="1">
        <f t="array" ref="E1291">IFERROR(INDEX(Month_9!$D$4:$D$250,MATCH(0,COUNTIF($E$1200:E1290,Month_9!$D$4:$D$250),0)),"")</f>
        <v/>
      </c>
      <c r="I1291" t="str" cm="1">
        <f t="array" ref="I1291">IFERROR(INDEX(Month_9!$B$4:$B$250,MATCH(0,COUNTIF($I$1200:I1290,Month_9!$B$4:$B$250),0)),"")</f>
        <v/>
      </c>
    </row>
    <row r="1292" spans="5:9">
      <c r="E1292" t="str" cm="1">
        <f t="array" ref="E1292">IFERROR(INDEX(Month_9!$D$4:$D$250,MATCH(0,COUNTIF($E$1200:E1291,Month_9!$D$4:$D$250),0)),"")</f>
        <v/>
      </c>
      <c r="I1292" t="str" cm="1">
        <f t="array" ref="I1292">IFERROR(INDEX(Month_9!$B$4:$B$250,MATCH(0,COUNTIF($I$1200:I1291,Month_9!$B$4:$B$250),0)),"")</f>
        <v/>
      </c>
    </row>
    <row r="1293" spans="5:9">
      <c r="E1293" t="str" cm="1">
        <f t="array" ref="E1293">IFERROR(INDEX(Month_9!$D$4:$D$250,MATCH(0,COUNTIF($E$1200:E1292,Month_9!$D$4:$D$250),0)),"")</f>
        <v/>
      </c>
      <c r="I1293" t="str" cm="1">
        <f t="array" ref="I1293">IFERROR(INDEX(Month_9!$B$4:$B$250,MATCH(0,COUNTIF($I$1200:I1292,Month_9!$B$4:$B$250),0)),"")</f>
        <v/>
      </c>
    </row>
    <row r="1294" spans="5:9">
      <c r="E1294" t="str" cm="1">
        <f t="array" ref="E1294">IFERROR(INDEX(Month_9!$D$4:$D$250,MATCH(0,COUNTIF($E$1200:E1293,Month_9!$D$4:$D$250),0)),"")</f>
        <v/>
      </c>
      <c r="I1294" t="str" cm="1">
        <f t="array" ref="I1294">IFERROR(INDEX(Month_9!$B$4:$B$250,MATCH(0,COUNTIF($I$1200:I1293,Month_9!$B$4:$B$250),0)),"")</f>
        <v/>
      </c>
    </row>
    <row r="1295" spans="5:9">
      <c r="E1295" t="str" cm="1">
        <f t="array" ref="E1295">IFERROR(INDEX(Month_9!$D$4:$D$250,MATCH(0,COUNTIF($E$1200:E1294,Month_9!$D$4:$D$250),0)),"")</f>
        <v/>
      </c>
      <c r="I1295" t="str" cm="1">
        <f t="array" ref="I1295">IFERROR(INDEX(Month_9!$B$4:$B$250,MATCH(0,COUNTIF($I$1200:I1294,Month_9!$B$4:$B$250),0)),"")</f>
        <v/>
      </c>
    </row>
    <row r="1296" spans="5:9">
      <c r="E1296" t="str" cm="1">
        <f t="array" ref="E1296">IFERROR(INDEX(Month_9!$D$4:$D$250,MATCH(0,COUNTIF($E$1200:E1295,Month_9!$D$4:$D$250),0)),"")</f>
        <v/>
      </c>
      <c r="I1296" t="str" cm="1">
        <f t="array" ref="I1296">IFERROR(INDEX(Month_9!$B$4:$B$250,MATCH(0,COUNTIF($I$1200:I1295,Month_9!$B$4:$B$250),0)),"")</f>
        <v/>
      </c>
    </row>
    <row r="1297" spans="5:9">
      <c r="E1297" t="str" cm="1">
        <f t="array" ref="E1297">IFERROR(INDEX(Month_9!$D$4:$D$250,MATCH(0,COUNTIF($E$1200:E1296,Month_9!$D$4:$D$250),0)),"")</f>
        <v/>
      </c>
      <c r="I1297" t="str" cm="1">
        <f t="array" ref="I1297">IFERROR(INDEX(Month_9!$B$4:$B$250,MATCH(0,COUNTIF($I$1200:I1296,Month_9!$B$4:$B$250),0)),"")</f>
        <v/>
      </c>
    </row>
    <row r="1298" spans="5:9">
      <c r="E1298" t="str" cm="1">
        <f t="array" ref="E1298">IFERROR(INDEX(Month_9!$D$4:$D$250,MATCH(0,COUNTIF($E$1200:E1297,Month_9!$D$4:$D$250),0)),"")</f>
        <v/>
      </c>
      <c r="I1298" t="str" cm="1">
        <f t="array" ref="I1298">IFERROR(INDEX(Month_9!$B$4:$B$250,MATCH(0,COUNTIF($I$1200:I1297,Month_9!$B$4:$B$250),0)),"")</f>
        <v/>
      </c>
    </row>
    <row r="1299" spans="5:9">
      <c r="E1299" t="str" cm="1">
        <f t="array" ref="E1299">IFERROR(INDEX(Month_9!$D$4:$D$250,MATCH(0,COUNTIF($E$1200:E1298,Month_9!$D$4:$D$250),0)),"")</f>
        <v/>
      </c>
      <c r="I1299" t="str" cm="1">
        <f t="array" ref="I1299">IFERROR(INDEX(Month_9!$B$4:$B$250,MATCH(0,COUNTIF($I$1200:I1298,Month_9!$B$4:$B$250),0)),"")</f>
        <v/>
      </c>
    </row>
    <row r="1300" spans="5:9">
      <c r="E1300" t="str" cm="1">
        <f t="array" ref="E1300">IFERROR(INDEX(Month_9!$D$4:$D$250,MATCH(0,COUNTIF($E$1200:E1299,Month_9!$D$4:$D$250),0)),"")</f>
        <v/>
      </c>
      <c r="I1300" t="str" cm="1">
        <f t="array" ref="I1300">IFERROR(INDEX(Month_9!$B$4:$B$250,MATCH(0,COUNTIF($I$1200:I1299,Month_9!$B$4:$B$250),0)),"")</f>
        <v/>
      </c>
    </row>
    <row r="1301" spans="5:9">
      <c r="E1301" t="str" cm="1">
        <f t="array" ref="E1301">IFERROR(INDEX(Month_9!$D$4:$D$250,MATCH(0,COUNTIF($E$1200:E1300,Month_9!$D$4:$D$250),0)),"")</f>
        <v/>
      </c>
      <c r="I1301" t="str" cm="1">
        <f t="array" ref="I1301">IFERROR(INDEX(Month_9!$B$4:$B$250,MATCH(0,COUNTIF($I$1200:I1300,Month_9!$B$4:$B$250),0)),"")</f>
        <v/>
      </c>
    </row>
    <row r="1302" spans="5:9">
      <c r="E1302" t="str" cm="1">
        <f t="array" ref="E1302">IFERROR(INDEX(Month_9!$D$4:$D$250,MATCH(0,COUNTIF($E$1200:E1301,Month_9!$D$4:$D$250),0)),"")</f>
        <v/>
      </c>
      <c r="I1302" t="str" cm="1">
        <f t="array" ref="I1302">IFERROR(INDEX(Month_9!$B$4:$B$250,MATCH(0,COUNTIF($I$1200:I1301,Month_9!$B$4:$B$250),0)),"")</f>
        <v/>
      </c>
    </row>
    <row r="1303" spans="5:9">
      <c r="E1303" t="str" cm="1">
        <f t="array" ref="E1303">IFERROR(INDEX(Month_9!$D$4:$D$250,MATCH(0,COUNTIF($E$1200:E1302,Month_9!$D$4:$D$250),0)),"")</f>
        <v/>
      </c>
      <c r="I1303" t="str" cm="1">
        <f t="array" ref="I1303">IFERROR(INDEX(Month_9!$B$4:$B$250,MATCH(0,COUNTIF($I$1200:I1302,Month_9!$B$4:$B$250),0)),"")</f>
        <v/>
      </c>
    </row>
    <row r="1304" spans="5:9">
      <c r="E1304" t="str" cm="1">
        <f t="array" ref="E1304">IFERROR(INDEX(Month_9!$D$4:$D$250,MATCH(0,COUNTIF($E$1200:E1303,Month_9!$D$4:$D$250),0)),"")</f>
        <v/>
      </c>
      <c r="I1304" t="str" cm="1">
        <f t="array" ref="I1304">IFERROR(INDEX(Month_9!$B$4:$B$250,MATCH(0,COUNTIF($I$1200:I1303,Month_9!$B$4:$B$250),0)),"")</f>
        <v/>
      </c>
    </row>
    <row r="1305" spans="5:9">
      <c r="E1305" t="str" cm="1">
        <f t="array" ref="E1305">IFERROR(INDEX(Month_9!$D$4:$D$250,MATCH(0,COUNTIF($E$1200:E1304,Month_9!$D$4:$D$250),0)),"")</f>
        <v/>
      </c>
      <c r="I1305" t="str" cm="1">
        <f t="array" ref="I1305">IFERROR(INDEX(Month_9!$B$4:$B$250,MATCH(0,COUNTIF($I$1200:I1304,Month_9!$B$4:$B$250),0)),"")</f>
        <v/>
      </c>
    </row>
    <row r="1306" spans="5:9">
      <c r="E1306" t="str" cm="1">
        <f t="array" ref="E1306">IFERROR(INDEX(Month_9!$D$4:$D$250,MATCH(0,COUNTIF($E$1200:E1305,Month_9!$D$4:$D$250),0)),"")</f>
        <v/>
      </c>
      <c r="I1306" t="str" cm="1">
        <f t="array" ref="I1306">IFERROR(INDEX(Month_9!$B$4:$B$250,MATCH(0,COUNTIF($I$1200:I1305,Month_9!$B$4:$B$250),0)),"")</f>
        <v/>
      </c>
    </row>
    <row r="1307" spans="5:9">
      <c r="E1307" t="str" cm="1">
        <f t="array" ref="E1307">IFERROR(INDEX(Month_9!$D$4:$D$250,MATCH(0,COUNTIF($E$1200:E1306,Month_9!$D$4:$D$250),0)),"")</f>
        <v/>
      </c>
      <c r="I1307" t="str" cm="1">
        <f t="array" ref="I1307">IFERROR(INDEX(Month_9!$B$4:$B$250,MATCH(0,COUNTIF($I$1200:I1306,Month_9!$B$4:$B$250),0)),"")</f>
        <v/>
      </c>
    </row>
    <row r="1308" spans="5:9">
      <c r="E1308" t="str" cm="1">
        <f t="array" ref="E1308">IFERROR(INDEX(Month_9!$D$4:$D$250,MATCH(0,COUNTIF($E$1200:E1307,Month_9!$D$4:$D$250),0)),"")</f>
        <v/>
      </c>
      <c r="I1308" t="str" cm="1">
        <f t="array" ref="I1308">IFERROR(INDEX(Month_9!$B$4:$B$250,MATCH(0,COUNTIF($I$1200:I1307,Month_9!$B$4:$B$250),0)),"")</f>
        <v/>
      </c>
    </row>
    <row r="1309" spans="5:9">
      <c r="E1309" t="str" cm="1">
        <f t="array" ref="E1309">IFERROR(INDEX(Month_9!$D$4:$D$250,MATCH(0,COUNTIF($E$1200:E1308,Month_9!$D$4:$D$250),0)),"")</f>
        <v/>
      </c>
      <c r="I1309" t="str" cm="1">
        <f t="array" ref="I1309">IFERROR(INDEX(Month_9!$B$4:$B$250,MATCH(0,COUNTIF($I$1200:I1308,Month_9!$B$4:$B$250),0)),"")</f>
        <v/>
      </c>
    </row>
    <row r="1310" spans="5:9">
      <c r="E1310" t="str" cm="1">
        <f t="array" ref="E1310">IFERROR(INDEX(Month_9!$D$4:$D$250,MATCH(0,COUNTIF($E$1200:E1309,Month_9!$D$4:$D$250),0)),"")</f>
        <v/>
      </c>
      <c r="I1310" t="str" cm="1">
        <f t="array" ref="I1310">IFERROR(INDEX(Month_9!$B$4:$B$250,MATCH(0,COUNTIF($I$1200:I1309,Month_9!$B$4:$B$250),0)),"")</f>
        <v/>
      </c>
    </row>
    <row r="1311" spans="5:9">
      <c r="E1311" t="str" cm="1">
        <f t="array" ref="E1311">IFERROR(INDEX(Month_9!$D$4:$D$250,MATCH(0,COUNTIF($E$1200:E1310,Month_9!$D$4:$D$250),0)),"")</f>
        <v/>
      </c>
      <c r="I1311" t="str" cm="1">
        <f t="array" ref="I1311">IFERROR(INDEX(Month_9!$B$4:$B$250,MATCH(0,COUNTIF($I$1200:I1310,Month_9!$B$4:$B$250),0)),"")</f>
        <v/>
      </c>
    </row>
    <row r="1312" spans="5:9">
      <c r="E1312" t="str" cm="1">
        <f t="array" ref="E1312">IFERROR(INDEX(Month_9!$D$4:$D$250,MATCH(0,COUNTIF($E$1200:E1311,Month_9!$D$4:$D$250),0)),"")</f>
        <v/>
      </c>
      <c r="I1312" t="str" cm="1">
        <f t="array" ref="I1312">IFERROR(INDEX(Month_9!$B$4:$B$250,MATCH(0,COUNTIF($I$1200:I1311,Month_9!$B$4:$B$250),0)),"")</f>
        <v/>
      </c>
    </row>
    <row r="1313" spans="5:9">
      <c r="E1313" t="str" cm="1">
        <f t="array" ref="E1313">IFERROR(INDEX(Month_9!$D$4:$D$250,MATCH(0,COUNTIF($E$1200:E1312,Month_9!$D$4:$D$250),0)),"")</f>
        <v/>
      </c>
      <c r="I1313" t="str" cm="1">
        <f t="array" ref="I1313">IFERROR(INDEX(Month_9!$B$4:$B$250,MATCH(0,COUNTIF($I$1200:I1312,Month_9!$B$4:$B$250),0)),"")</f>
        <v/>
      </c>
    </row>
    <row r="1314" spans="5:9">
      <c r="E1314" t="str" cm="1">
        <f t="array" ref="E1314">IFERROR(INDEX(Month_9!$D$4:$D$250,MATCH(0,COUNTIF($E$1200:E1313,Month_9!$D$4:$D$250),0)),"")</f>
        <v/>
      </c>
      <c r="I1314" t="str" cm="1">
        <f t="array" ref="I1314">IFERROR(INDEX(Month_9!$B$4:$B$250,MATCH(0,COUNTIF($I$1200:I1313,Month_9!$B$4:$B$250),0)),"")</f>
        <v/>
      </c>
    </row>
    <row r="1315" spans="5:9">
      <c r="E1315" t="str" cm="1">
        <f t="array" ref="E1315">IFERROR(INDEX(Month_9!$D$4:$D$250,MATCH(0,COUNTIF($E$1200:E1314,Month_9!$D$4:$D$250),0)),"")</f>
        <v/>
      </c>
      <c r="I1315" t="str" cm="1">
        <f t="array" ref="I1315">IFERROR(INDEX(Month_9!$B$4:$B$250,MATCH(0,COUNTIF($I$1200:I1314,Month_9!$B$4:$B$250),0)),"")</f>
        <v/>
      </c>
    </row>
    <row r="1316" spans="5:9">
      <c r="E1316" t="str" cm="1">
        <f t="array" ref="E1316">IFERROR(INDEX(Month_9!$D$4:$D$250,MATCH(0,COUNTIF($E$1200:E1315,Month_9!$D$4:$D$250),0)),"")</f>
        <v/>
      </c>
      <c r="I1316" t="str" cm="1">
        <f t="array" ref="I1316">IFERROR(INDEX(Month_9!$B$4:$B$250,MATCH(0,COUNTIF($I$1200:I1315,Month_9!$B$4:$B$250),0)),"")</f>
        <v/>
      </c>
    </row>
    <row r="1317" spans="5:9">
      <c r="E1317" t="str" cm="1">
        <f t="array" ref="E1317">IFERROR(INDEX(Month_9!$D$4:$D$250,MATCH(0,COUNTIF($E$1200:E1316,Month_9!$D$4:$D$250),0)),"")</f>
        <v/>
      </c>
      <c r="I1317" t="str" cm="1">
        <f t="array" ref="I1317">IFERROR(INDEX(Month_9!$B$4:$B$250,MATCH(0,COUNTIF($I$1200:I1316,Month_9!$B$4:$B$250),0)),"")</f>
        <v/>
      </c>
    </row>
    <row r="1318" spans="5:9">
      <c r="E1318" t="str" cm="1">
        <f t="array" ref="E1318">IFERROR(INDEX(Month_9!$D$4:$D$250,MATCH(0,COUNTIF($E$1200:E1317,Month_9!$D$4:$D$250),0)),"")</f>
        <v/>
      </c>
      <c r="I1318" t="str" cm="1">
        <f t="array" ref="I1318">IFERROR(INDEX(Month_9!$B$4:$B$250,MATCH(0,COUNTIF($I$1200:I1317,Month_9!$B$4:$B$250),0)),"")</f>
        <v/>
      </c>
    </row>
    <row r="1319" spans="5:9">
      <c r="E1319" t="str" cm="1">
        <f t="array" ref="E1319">IFERROR(INDEX(Month_9!$D$4:$D$250,MATCH(0,COUNTIF($E$1200:E1318,Month_9!$D$4:$D$250),0)),"")</f>
        <v/>
      </c>
      <c r="I1319" t="str" cm="1">
        <f t="array" ref="I1319">IFERROR(INDEX(Month_9!$B$4:$B$250,MATCH(0,COUNTIF($I$1200:I1318,Month_9!$B$4:$B$250),0)),"")</f>
        <v/>
      </c>
    </row>
    <row r="1320" spans="5:9">
      <c r="E1320" t="str" cm="1">
        <f t="array" ref="E1320">IFERROR(INDEX(Month_9!$D$4:$D$250,MATCH(0,COUNTIF($E$1200:E1319,Month_9!$D$4:$D$250),0)),"")</f>
        <v/>
      </c>
      <c r="I1320" t="str" cm="1">
        <f t="array" ref="I1320">IFERROR(INDEX(Month_9!$B$4:$B$250,MATCH(0,COUNTIF($I$1200:I1319,Month_9!$B$4:$B$250),0)),"")</f>
        <v/>
      </c>
    </row>
    <row r="1321" spans="5:9">
      <c r="E1321" t="str" cm="1">
        <f t="array" ref="E1321">IFERROR(INDEX(Month_9!$D$4:$D$250,MATCH(0,COUNTIF($E$1200:E1320,Month_9!$D$4:$D$250),0)),"")</f>
        <v/>
      </c>
      <c r="I1321" t="str" cm="1">
        <f t="array" ref="I1321">IFERROR(INDEX(Month_9!$B$4:$B$250,MATCH(0,COUNTIF($I$1200:I1320,Month_9!$B$4:$B$250),0)),"")</f>
        <v/>
      </c>
    </row>
    <row r="1322" spans="5:9">
      <c r="E1322" t="str" cm="1">
        <f t="array" ref="E1322">IFERROR(INDEX(Month_9!$D$4:$D$250,MATCH(0,COUNTIF($E$1200:E1321,Month_9!$D$4:$D$250),0)),"")</f>
        <v/>
      </c>
      <c r="I1322" t="str" cm="1">
        <f t="array" ref="I1322">IFERROR(INDEX(Month_9!$B$4:$B$250,MATCH(0,COUNTIF($I$1200:I1321,Month_9!$B$4:$B$250),0)),"")</f>
        <v/>
      </c>
    </row>
    <row r="1323" spans="5:9">
      <c r="E1323" t="str" cm="1">
        <f t="array" ref="E1323">IFERROR(INDEX(Month_9!$D$4:$D$250,MATCH(0,COUNTIF($E$1200:E1322,Month_9!$D$4:$D$250),0)),"")</f>
        <v/>
      </c>
      <c r="I1323" t="str" cm="1">
        <f t="array" ref="I1323">IFERROR(INDEX(Month_9!$B$4:$B$250,MATCH(0,COUNTIF($I$1200:I1322,Month_9!$B$4:$B$250),0)),"")</f>
        <v/>
      </c>
    </row>
    <row r="1324" spans="5:9">
      <c r="E1324" t="str" cm="1">
        <f t="array" ref="E1324">IFERROR(INDEX(Month_9!$D$4:$D$250,MATCH(0,COUNTIF($E$1200:E1323,Month_9!$D$4:$D$250),0)),"")</f>
        <v/>
      </c>
      <c r="I1324" t="str" cm="1">
        <f t="array" ref="I1324">IFERROR(INDEX(Month_9!$B$4:$B$250,MATCH(0,COUNTIF($I$1200:I1323,Month_9!$B$4:$B$250),0)),"")</f>
        <v/>
      </c>
    </row>
    <row r="1325" spans="5:9">
      <c r="E1325" t="str" cm="1">
        <f t="array" ref="E1325">IFERROR(INDEX(Month_9!$D$4:$D$250,MATCH(0,COUNTIF($E$1200:E1324,Month_9!$D$4:$D$250),0)),"")</f>
        <v/>
      </c>
      <c r="I1325" t="str" cm="1">
        <f t="array" ref="I1325">IFERROR(INDEX(Month_9!$B$4:$B$250,MATCH(0,COUNTIF($I$1200:I1324,Month_9!$B$4:$B$250),0)),"")</f>
        <v/>
      </c>
    </row>
    <row r="1326" spans="5:9">
      <c r="E1326" t="str" cm="1">
        <f t="array" ref="E1326">IFERROR(INDEX(Month_9!$D$4:$D$250,MATCH(0,COUNTIF($E$1200:E1325,Month_9!$D$4:$D$250),0)),"")</f>
        <v/>
      </c>
      <c r="I1326" t="str" cm="1">
        <f t="array" ref="I1326">IFERROR(INDEX(Month_9!$B$4:$B$250,MATCH(0,COUNTIF($I$1200:I1325,Month_9!$B$4:$B$250),0)),"")</f>
        <v/>
      </c>
    </row>
    <row r="1327" spans="5:9">
      <c r="E1327" t="str" cm="1">
        <f t="array" ref="E1327">IFERROR(INDEX(Month_9!$D$4:$D$250,MATCH(0,COUNTIF($E$1200:E1326,Month_9!$D$4:$D$250),0)),"")</f>
        <v/>
      </c>
      <c r="I1327" t="str" cm="1">
        <f t="array" ref="I1327">IFERROR(INDEX(Month_9!$B$4:$B$250,MATCH(0,COUNTIF($I$1200:I1326,Month_9!$B$4:$B$250),0)),"")</f>
        <v/>
      </c>
    </row>
    <row r="1328" spans="5:9">
      <c r="E1328" t="str" cm="1">
        <f t="array" ref="E1328">IFERROR(INDEX(Month_9!$D$4:$D$250,MATCH(0,COUNTIF($E$1200:E1327,Month_9!$D$4:$D$250),0)),"")</f>
        <v/>
      </c>
      <c r="I1328" t="str" cm="1">
        <f t="array" ref="I1328">IFERROR(INDEX(Month_9!$B$4:$B$250,MATCH(0,COUNTIF($I$1200:I1327,Month_9!$B$4:$B$250),0)),"")</f>
        <v/>
      </c>
    </row>
    <row r="1329" spans="5:9">
      <c r="E1329" t="str" cm="1">
        <f t="array" ref="E1329">IFERROR(INDEX(Month_9!$D$4:$D$250,MATCH(0,COUNTIF($E$1200:E1328,Month_9!$D$4:$D$250),0)),"")</f>
        <v/>
      </c>
      <c r="I1329" t="str" cm="1">
        <f t="array" ref="I1329">IFERROR(INDEX(Month_9!$B$4:$B$250,MATCH(0,COUNTIF($I$1200:I1328,Month_9!$B$4:$B$250),0)),"")</f>
        <v/>
      </c>
    </row>
    <row r="1330" spans="5:9">
      <c r="E1330" t="str" cm="1">
        <f t="array" ref="E1330">IFERROR(INDEX(Month_9!$D$4:$D$250,MATCH(0,COUNTIF($E$1200:E1329,Month_9!$D$4:$D$250),0)),"")</f>
        <v/>
      </c>
      <c r="I1330" t="str" cm="1">
        <f t="array" ref="I1330">IFERROR(INDEX(Month_9!$B$4:$B$250,MATCH(0,COUNTIF($I$1200:I1329,Month_9!$B$4:$B$250),0)),"")</f>
        <v/>
      </c>
    </row>
    <row r="1331" spans="5:9">
      <c r="E1331" t="str" cm="1">
        <f t="array" ref="E1331">IFERROR(INDEX(Month_9!$D$4:$D$250,MATCH(0,COUNTIF($E$1200:E1330,Month_9!$D$4:$D$250),0)),"")</f>
        <v/>
      </c>
      <c r="I1331" t="str" cm="1">
        <f t="array" ref="I1331">IFERROR(INDEX(Month_9!$B$4:$B$250,MATCH(0,COUNTIF($I$1200:I1330,Month_9!$B$4:$B$250),0)),"")</f>
        <v/>
      </c>
    </row>
    <row r="1332" spans="5:9">
      <c r="E1332" t="str" cm="1">
        <f t="array" ref="E1332">IFERROR(INDEX(Month_9!$D$4:$D$250,MATCH(0,COUNTIF($E$1200:E1331,Month_9!$D$4:$D$250),0)),"")</f>
        <v/>
      </c>
      <c r="I1332" t="str" cm="1">
        <f t="array" ref="I1332">IFERROR(INDEX(Month_9!$B$4:$B$250,MATCH(0,COUNTIF($I$1200:I1331,Month_9!$B$4:$B$250),0)),"")</f>
        <v/>
      </c>
    </row>
    <row r="1333" spans="5:9">
      <c r="E1333" t="str" cm="1">
        <f t="array" ref="E1333">IFERROR(INDEX(Month_9!$D$4:$D$250,MATCH(0,COUNTIF($E$1200:E1332,Month_9!$D$4:$D$250),0)),"")</f>
        <v/>
      </c>
      <c r="I1333" t="str" cm="1">
        <f t="array" ref="I1333">IFERROR(INDEX(Month_9!$B$4:$B$250,MATCH(0,COUNTIF($I$1200:I1332,Month_9!$B$4:$B$250),0)),"")</f>
        <v/>
      </c>
    </row>
    <row r="1334" spans="5:9">
      <c r="E1334" t="str" cm="1">
        <f t="array" ref="E1334">IFERROR(INDEX(Month_9!$D$4:$D$250,MATCH(0,COUNTIF($E$1200:E1333,Month_9!$D$4:$D$250),0)),"")</f>
        <v/>
      </c>
      <c r="I1334" t="str" cm="1">
        <f t="array" ref="I1334">IFERROR(INDEX(Month_9!$B$4:$B$250,MATCH(0,COUNTIF($I$1200:I1333,Month_9!$B$4:$B$250),0)),"")</f>
        <v/>
      </c>
    </row>
    <row r="1335" spans="5:9">
      <c r="E1335" t="str" cm="1">
        <f t="array" ref="E1335">IFERROR(INDEX(Month_9!$D$4:$D$250,MATCH(0,COUNTIF($E$1200:E1334,Month_9!$D$4:$D$250),0)),"")</f>
        <v/>
      </c>
      <c r="I1335" t="str" cm="1">
        <f t="array" ref="I1335">IFERROR(INDEX(Month_9!$B$4:$B$250,MATCH(0,COUNTIF($I$1200:I1334,Month_9!$B$4:$B$250),0)),"")</f>
        <v/>
      </c>
    </row>
    <row r="1336" spans="5:9">
      <c r="E1336" t="str" cm="1">
        <f t="array" ref="E1336">IFERROR(INDEX(Month_9!$D$4:$D$250,MATCH(0,COUNTIF($E$1200:E1335,Month_9!$D$4:$D$250),0)),"")</f>
        <v/>
      </c>
      <c r="I1336" t="str" cm="1">
        <f t="array" ref="I1336">IFERROR(INDEX(Month_9!$B$4:$B$250,MATCH(0,COUNTIF($I$1200:I1335,Month_9!$B$4:$B$250),0)),"")</f>
        <v/>
      </c>
    </row>
    <row r="1337" spans="5:9">
      <c r="E1337" t="str" cm="1">
        <f t="array" ref="E1337">IFERROR(INDEX(Month_9!$D$4:$D$250,MATCH(0,COUNTIF($E$1200:E1336,Month_9!$D$4:$D$250),0)),"")</f>
        <v/>
      </c>
      <c r="I1337" t="str" cm="1">
        <f t="array" ref="I1337">IFERROR(INDEX(Month_9!$B$4:$B$250,MATCH(0,COUNTIF($I$1200:I1336,Month_9!$B$4:$B$250),0)),"")</f>
        <v/>
      </c>
    </row>
    <row r="1338" spans="5:9">
      <c r="E1338" t="str" cm="1">
        <f t="array" ref="E1338">IFERROR(INDEX(Month_9!$D$4:$D$250,MATCH(0,COUNTIF($E$1200:E1337,Month_9!$D$4:$D$250),0)),"")</f>
        <v/>
      </c>
      <c r="I1338" t="str" cm="1">
        <f t="array" ref="I1338">IFERROR(INDEX(Month_9!$B$4:$B$250,MATCH(0,COUNTIF($I$1200:I1337,Month_9!$B$4:$B$250),0)),"")</f>
        <v/>
      </c>
    </row>
    <row r="1339" spans="5:9">
      <c r="E1339" t="str" cm="1">
        <f t="array" ref="E1339">IFERROR(INDEX(Month_9!$D$4:$D$250,MATCH(0,COUNTIF($E$1200:E1338,Month_9!$D$4:$D$250),0)),"")</f>
        <v/>
      </c>
      <c r="I1339" t="str" cm="1">
        <f t="array" ref="I1339">IFERROR(INDEX(Month_9!$B$4:$B$250,MATCH(0,COUNTIF($I$1200:I1338,Month_9!$B$4:$B$250),0)),"")</f>
        <v/>
      </c>
    </row>
    <row r="1340" spans="5:9">
      <c r="E1340" t="str" cm="1">
        <f t="array" ref="E1340">IFERROR(INDEX(Month_9!$D$4:$D$250,MATCH(0,COUNTIF($E$1200:E1339,Month_9!$D$4:$D$250),0)),"")</f>
        <v/>
      </c>
      <c r="I1340" t="str" cm="1">
        <f t="array" ref="I1340">IFERROR(INDEX(Month_9!$B$4:$B$250,MATCH(0,COUNTIF($I$1200:I1339,Month_9!$B$4:$B$250),0)),"")</f>
        <v/>
      </c>
    </row>
    <row r="1341" spans="5:9">
      <c r="E1341" t="str" cm="1">
        <f t="array" ref="E1341">IFERROR(INDEX(Month_9!$D$4:$D$250,MATCH(0,COUNTIF($E$1200:E1340,Month_9!$D$4:$D$250),0)),"")</f>
        <v/>
      </c>
      <c r="I1341" t="str" cm="1">
        <f t="array" ref="I1341">IFERROR(INDEX(Month_9!$B$4:$B$250,MATCH(0,COUNTIF($I$1200:I1340,Month_9!$B$4:$B$250),0)),"")</f>
        <v/>
      </c>
    </row>
    <row r="1342" spans="5:9">
      <c r="E1342" t="str" cm="1">
        <f t="array" ref="E1342">IFERROR(INDEX(Month_9!$D$4:$D$250,MATCH(0,COUNTIF($E$1200:E1341,Month_9!$D$4:$D$250),0)),"")</f>
        <v/>
      </c>
      <c r="I1342" t="str" cm="1">
        <f t="array" ref="I1342">IFERROR(INDEX(Month_9!$B$4:$B$250,MATCH(0,COUNTIF($I$1200:I1341,Month_9!$B$4:$B$250),0)),"")</f>
        <v/>
      </c>
    </row>
    <row r="1343" spans="5:9">
      <c r="E1343" t="str" cm="1">
        <f t="array" ref="E1343">IFERROR(INDEX(Month_9!$D$4:$D$250,MATCH(0,COUNTIF($E$1200:E1342,Month_9!$D$4:$D$250),0)),"")</f>
        <v/>
      </c>
      <c r="I1343" t="str" cm="1">
        <f t="array" ref="I1343">IFERROR(INDEX(Month_9!$B$4:$B$250,MATCH(0,COUNTIF($I$1200:I1342,Month_9!$B$4:$B$250),0)),"")</f>
        <v/>
      </c>
    </row>
    <row r="1344" spans="5:9">
      <c r="E1344" t="str" cm="1">
        <f t="array" ref="E1344">IFERROR(INDEX(Month_9!$D$4:$D$250,MATCH(0,COUNTIF($E$1200:E1343,Month_9!$D$4:$D$250),0)),"")</f>
        <v/>
      </c>
      <c r="I1344" t="str" cm="1">
        <f t="array" ref="I1344">IFERROR(INDEX(Month_9!$B$4:$B$250,MATCH(0,COUNTIF($I$1200:I1343,Month_9!$B$4:$B$250),0)),"")</f>
        <v/>
      </c>
    </row>
    <row r="1345" spans="5:9">
      <c r="E1345" t="str" cm="1">
        <f t="array" ref="E1345">IFERROR(INDEX(Month_9!$D$4:$D$250,MATCH(0,COUNTIF($E$1200:E1344,Month_9!$D$4:$D$250),0)),"")</f>
        <v/>
      </c>
      <c r="I1345" t="str" cm="1">
        <f t="array" ref="I1345">IFERROR(INDEX(Month_9!$B$4:$B$250,MATCH(0,COUNTIF($I$1200:I1344,Month_9!$B$4:$B$250),0)),"")</f>
        <v/>
      </c>
    </row>
    <row r="1346" spans="5:9">
      <c r="E1346" t="str" cm="1">
        <f t="array" ref="E1346">IFERROR(INDEX(Month_9!$D$4:$D$250,MATCH(0,COUNTIF($E$1200:E1345,Month_9!$D$4:$D$250),0)),"")</f>
        <v/>
      </c>
      <c r="I1346" t="str" cm="1">
        <f t="array" ref="I1346">IFERROR(INDEX(Month_9!$B$4:$B$250,MATCH(0,COUNTIF($I$1200:I1345,Month_9!$B$4:$B$250),0)),"")</f>
        <v/>
      </c>
    </row>
    <row r="1347" spans="5:9">
      <c r="E1347" t="str" cm="1">
        <f t="array" ref="E1347">IFERROR(INDEX(Month_9!$D$4:$D$250,MATCH(0,COUNTIF($E$1200:E1346,Month_9!$D$4:$D$250),0)),"")</f>
        <v/>
      </c>
      <c r="I1347" t="str" cm="1">
        <f t="array" ref="I1347">IFERROR(INDEX(Month_9!$B$4:$B$250,MATCH(0,COUNTIF($I$1200:I1346,Month_9!$B$4:$B$250),0)),"")</f>
        <v/>
      </c>
    </row>
    <row r="1348" spans="5:9">
      <c r="E1348" t="str" cm="1">
        <f t="array" ref="E1348">IFERROR(INDEX(Month_9!$D$4:$D$250,MATCH(0,COUNTIF($E$1200:E1347,Month_9!$D$4:$D$250),0)),"")</f>
        <v/>
      </c>
      <c r="I1348" t="str" cm="1">
        <f t="array" ref="I1348">IFERROR(INDEX(Month_9!$B$4:$B$250,MATCH(0,COUNTIF($I$1200:I1347,Month_9!$B$4:$B$250),0)),"")</f>
        <v/>
      </c>
    </row>
    <row r="1349" spans="5:9">
      <c r="E1349" t="str" cm="1">
        <f t="array" ref="E1349">IFERROR(INDEX(Month_9!$D$4:$D$250,MATCH(0,COUNTIF($E$1200:E1348,Month_9!$D$4:$D$250),0)),"")</f>
        <v/>
      </c>
      <c r="I1349" t="str" cm="1">
        <f t="array" ref="I1349">IFERROR(INDEX(Month_9!$B$4:$B$250,MATCH(0,COUNTIF($I$1200:I1348,Month_9!$B$4:$B$250),0)),"")</f>
        <v/>
      </c>
    </row>
    <row r="1350" spans="5:9">
      <c r="E1350" t="str" cm="1">
        <f t="array" ref="E1350">IFERROR(INDEX(Month_9!$D$4:$D$250,MATCH(0,COUNTIF($E$1200:E1349,Month_9!$D$4:$D$250),0)),"")</f>
        <v/>
      </c>
      <c r="I1350" t="str" cm="1">
        <f t="array" ref="I1350">IFERROR(INDEX(Month_9!$B$4:$B$250,MATCH(0,COUNTIF($I$1200:I1349,Month_9!$B$4:$B$250),0)),"")</f>
        <v/>
      </c>
    </row>
    <row r="1351" spans="5:9">
      <c r="E1351" cm="1">
        <f t="array" ref="E1351">IFERROR(INDEX(Month_10!$D$4:$D$250,MATCH(0,COUNTIF($E$1350:E1350,Month_10!$D$4:$D$250),0)),"")</f>
        <v>0</v>
      </c>
      <c r="I1351" cm="1">
        <f t="array" ref="I1351">IFERROR(INDEX(Month_10!$B$4:$B$250,MATCH(0,COUNTIF($I$1350:I1350,Month_10!$B$4:$B$250),0)),"")</f>
        <v>0</v>
      </c>
    </row>
    <row r="1352" spans="5:9">
      <c r="E1352" t="str" cm="1">
        <f t="array" ref="E1352">IFERROR(INDEX(Month_10!$D$4:$D$250,MATCH(0,COUNTIF($E$1350:E1351,Month_10!$D$4:$D$250),0)),"")</f>
        <v/>
      </c>
      <c r="I1352" t="str" cm="1">
        <f t="array" ref="I1352">IFERROR(INDEX(Month_10!$B$4:$B$250,MATCH(0,COUNTIF($I$1350:I1351,Month_10!$B$4:$B$250),0)),"")</f>
        <v/>
      </c>
    </row>
    <row r="1353" spans="5:9">
      <c r="E1353" t="str" cm="1">
        <f t="array" ref="E1353">IFERROR(INDEX(Month_10!$D$4:$D$250,MATCH(0,COUNTIF($E$1350:E1352,Month_10!$D$4:$D$250),0)),"")</f>
        <v/>
      </c>
      <c r="I1353" t="str" cm="1">
        <f t="array" ref="I1353">IFERROR(INDEX(Month_10!$B$4:$B$250,MATCH(0,COUNTIF($I$1350:I1352,Month_10!$B$4:$B$250),0)),"")</f>
        <v/>
      </c>
    </row>
    <row r="1354" spans="5:9">
      <c r="E1354" t="str" cm="1">
        <f t="array" ref="E1354">IFERROR(INDEX(Month_10!$D$4:$D$250,MATCH(0,COUNTIF($E$1350:E1353,Month_10!$D$4:$D$250),0)),"")</f>
        <v/>
      </c>
      <c r="I1354" t="str" cm="1">
        <f t="array" ref="I1354">IFERROR(INDEX(Month_10!$B$4:$B$250,MATCH(0,COUNTIF($I$1350:I1353,Month_10!$B$4:$B$250),0)),"")</f>
        <v/>
      </c>
    </row>
    <row r="1355" spans="5:9">
      <c r="E1355" t="str" cm="1">
        <f t="array" ref="E1355">IFERROR(INDEX(Month_10!$D$4:$D$250,MATCH(0,COUNTIF($E$1350:E1354,Month_10!$D$4:$D$250),0)),"")</f>
        <v/>
      </c>
      <c r="I1355" t="str" cm="1">
        <f t="array" ref="I1355">IFERROR(INDEX(Month_10!$B$4:$B$250,MATCH(0,COUNTIF($I$1350:I1354,Month_10!$B$4:$B$250),0)),"")</f>
        <v/>
      </c>
    </row>
    <row r="1356" spans="5:9">
      <c r="E1356" t="str" cm="1">
        <f t="array" ref="E1356">IFERROR(INDEX(Month_10!$D$4:$D$250,MATCH(0,COUNTIF($E$1350:E1355,Month_10!$D$4:$D$250),0)),"")</f>
        <v/>
      </c>
      <c r="I1356" t="str" cm="1">
        <f t="array" ref="I1356">IFERROR(INDEX(Month_10!$B$4:$B$250,MATCH(0,COUNTIF($I$1350:I1355,Month_10!$B$4:$B$250),0)),"")</f>
        <v/>
      </c>
    </row>
    <row r="1357" spans="5:9">
      <c r="E1357" t="str" cm="1">
        <f t="array" ref="E1357">IFERROR(INDEX(Month_10!$D$4:$D$250,MATCH(0,COUNTIF($E$1350:E1356,Month_10!$D$4:$D$250),0)),"")</f>
        <v/>
      </c>
      <c r="I1357" t="str" cm="1">
        <f t="array" ref="I1357">IFERROR(INDEX(Month_10!$B$4:$B$250,MATCH(0,COUNTIF($I$1350:I1356,Month_10!$B$4:$B$250),0)),"")</f>
        <v/>
      </c>
    </row>
    <row r="1358" spans="5:9">
      <c r="E1358" t="str" cm="1">
        <f t="array" ref="E1358">IFERROR(INDEX(Month_10!$D$4:$D$250,MATCH(0,COUNTIF($E$1350:E1357,Month_10!$D$4:$D$250),0)),"")</f>
        <v/>
      </c>
      <c r="I1358" t="str" cm="1">
        <f t="array" ref="I1358">IFERROR(INDEX(Month_10!$B$4:$B$250,MATCH(0,COUNTIF($I$1350:I1357,Month_10!$B$4:$B$250),0)),"")</f>
        <v/>
      </c>
    </row>
    <row r="1359" spans="5:9">
      <c r="E1359" t="str" cm="1">
        <f t="array" ref="E1359">IFERROR(INDEX(Month_10!$D$4:$D$250,MATCH(0,COUNTIF($E$1350:E1358,Month_10!$D$4:$D$250),0)),"")</f>
        <v/>
      </c>
      <c r="I1359" t="str" cm="1">
        <f t="array" ref="I1359">IFERROR(INDEX(Month_10!$B$4:$B$250,MATCH(0,COUNTIF($I$1350:I1358,Month_10!$B$4:$B$250),0)),"")</f>
        <v/>
      </c>
    </row>
    <row r="1360" spans="5:9">
      <c r="E1360" t="str" cm="1">
        <f t="array" ref="E1360">IFERROR(INDEX(Month_10!$D$4:$D$250,MATCH(0,COUNTIF($E$1350:E1359,Month_10!$D$4:$D$250),0)),"")</f>
        <v/>
      </c>
      <c r="I1360" t="str" cm="1">
        <f t="array" ref="I1360">IFERROR(INDEX(Month_10!$B$4:$B$250,MATCH(0,COUNTIF($I$1350:I1359,Month_10!$B$4:$B$250),0)),"")</f>
        <v/>
      </c>
    </row>
    <row r="1361" spans="5:9">
      <c r="E1361" t="str" cm="1">
        <f t="array" ref="E1361">IFERROR(INDEX(Month_10!$D$4:$D$250,MATCH(0,COUNTIF($E$1350:E1360,Month_10!$D$4:$D$250),0)),"")</f>
        <v/>
      </c>
      <c r="I1361" t="str" cm="1">
        <f t="array" ref="I1361">IFERROR(INDEX(Month_10!$B$4:$B$250,MATCH(0,COUNTIF($I$1350:I1360,Month_10!$B$4:$B$250),0)),"")</f>
        <v/>
      </c>
    </row>
    <row r="1362" spans="5:9">
      <c r="E1362" t="str" cm="1">
        <f t="array" ref="E1362">IFERROR(INDEX(Month_10!$D$4:$D$250,MATCH(0,COUNTIF($E$1350:E1361,Month_10!$D$4:$D$250),0)),"")</f>
        <v/>
      </c>
      <c r="I1362" t="str" cm="1">
        <f t="array" ref="I1362">IFERROR(INDEX(Month_10!$B$4:$B$250,MATCH(0,COUNTIF($I$1350:I1361,Month_10!$B$4:$B$250),0)),"")</f>
        <v/>
      </c>
    </row>
    <row r="1363" spans="5:9">
      <c r="E1363" t="str" cm="1">
        <f t="array" ref="E1363">IFERROR(INDEX(Month_10!$D$4:$D$250,MATCH(0,COUNTIF($E$1350:E1362,Month_10!$D$4:$D$250),0)),"")</f>
        <v/>
      </c>
      <c r="I1363" t="str" cm="1">
        <f t="array" ref="I1363">IFERROR(INDEX(Month_10!$B$4:$B$250,MATCH(0,COUNTIF($I$1350:I1362,Month_10!$B$4:$B$250),0)),"")</f>
        <v/>
      </c>
    </row>
    <row r="1364" spans="5:9">
      <c r="E1364" t="str" cm="1">
        <f t="array" ref="E1364">IFERROR(INDEX(Month_10!$D$4:$D$250,MATCH(0,COUNTIF($E$1350:E1363,Month_10!$D$4:$D$250),0)),"")</f>
        <v/>
      </c>
      <c r="I1364" t="str" cm="1">
        <f t="array" ref="I1364">IFERROR(INDEX(Month_10!$B$4:$B$250,MATCH(0,COUNTIF($I$1350:I1363,Month_10!$B$4:$B$250),0)),"")</f>
        <v/>
      </c>
    </row>
    <row r="1365" spans="5:9">
      <c r="E1365" t="str" cm="1">
        <f t="array" ref="E1365">IFERROR(INDEX(Month_10!$D$4:$D$250,MATCH(0,COUNTIF($E$1350:E1364,Month_10!$D$4:$D$250),0)),"")</f>
        <v/>
      </c>
      <c r="I1365" t="str" cm="1">
        <f t="array" ref="I1365">IFERROR(INDEX(Month_10!$B$4:$B$250,MATCH(0,COUNTIF($I$1350:I1364,Month_10!$B$4:$B$250),0)),"")</f>
        <v/>
      </c>
    </row>
    <row r="1366" spans="5:9">
      <c r="E1366" t="str" cm="1">
        <f t="array" ref="E1366">IFERROR(INDEX(Month_10!$D$4:$D$250,MATCH(0,COUNTIF($E$1350:E1365,Month_10!$D$4:$D$250),0)),"")</f>
        <v/>
      </c>
      <c r="I1366" t="str" cm="1">
        <f t="array" ref="I1366">IFERROR(INDEX(Month_10!$B$4:$B$250,MATCH(0,COUNTIF($I$1350:I1365,Month_10!$B$4:$B$250),0)),"")</f>
        <v/>
      </c>
    </row>
    <row r="1367" spans="5:9">
      <c r="E1367" t="str" cm="1">
        <f t="array" ref="E1367">IFERROR(INDEX(Month_10!$D$4:$D$250,MATCH(0,COUNTIF($E$1350:E1366,Month_10!$D$4:$D$250),0)),"")</f>
        <v/>
      </c>
      <c r="I1367" t="str" cm="1">
        <f t="array" ref="I1367">IFERROR(INDEX(Month_10!$B$4:$B$250,MATCH(0,COUNTIF($I$1350:I1366,Month_10!$B$4:$B$250),0)),"")</f>
        <v/>
      </c>
    </row>
    <row r="1368" spans="5:9">
      <c r="E1368" t="str" cm="1">
        <f t="array" ref="E1368">IFERROR(INDEX(Month_10!$D$4:$D$250,MATCH(0,COUNTIF($E$1350:E1367,Month_10!$D$4:$D$250),0)),"")</f>
        <v/>
      </c>
      <c r="I1368" t="str" cm="1">
        <f t="array" ref="I1368">IFERROR(INDEX(Month_10!$B$4:$B$250,MATCH(0,COUNTIF($I$1350:I1367,Month_10!$B$4:$B$250),0)),"")</f>
        <v/>
      </c>
    </row>
    <row r="1369" spans="5:9">
      <c r="E1369" t="str" cm="1">
        <f t="array" ref="E1369">IFERROR(INDEX(Month_10!$D$4:$D$250,MATCH(0,COUNTIF($E$1350:E1368,Month_10!$D$4:$D$250),0)),"")</f>
        <v/>
      </c>
      <c r="I1369" t="str" cm="1">
        <f t="array" ref="I1369">IFERROR(INDEX(Month_10!$B$4:$B$250,MATCH(0,COUNTIF($I$1350:I1368,Month_10!$B$4:$B$250),0)),"")</f>
        <v/>
      </c>
    </row>
    <row r="1370" spans="5:9">
      <c r="E1370" t="str" cm="1">
        <f t="array" ref="E1370">IFERROR(INDEX(Month_10!$D$4:$D$250,MATCH(0,COUNTIF($E$1350:E1369,Month_10!$D$4:$D$250),0)),"")</f>
        <v/>
      </c>
      <c r="I1370" t="str" cm="1">
        <f t="array" ref="I1370">IFERROR(INDEX(Month_10!$B$4:$B$250,MATCH(0,COUNTIF($I$1350:I1369,Month_10!$B$4:$B$250),0)),"")</f>
        <v/>
      </c>
    </row>
    <row r="1371" spans="5:9">
      <c r="E1371" t="str" cm="1">
        <f t="array" ref="E1371">IFERROR(INDEX(Month_10!$D$4:$D$250,MATCH(0,COUNTIF($E$1350:E1370,Month_10!$D$4:$D$250),0)),"")</f>
        <v/>
      </c>
      <c r="I1371" t="str" cm="1">
        <f t="array" ref="I1371">IFERROR(INDEX(Month_10!$B$4:$B$250,MATCH(0,COUNTIF($I$1350:I1370,Month_10!$B$4:$B$250),0)),"")</f>
        <v/>
      </c>
    </row>
    <row r="1372" spans="5:9">
      <c r="E1372" t="str" cm="1">
        <f t="array" ref="E1372">IFERROR(INDEX(Month_10!$D$4:$D$250,MATCH(0,COUNTIF($E$1350:E1371,Month_10!$D$4:$D$250),0)),"")</f>
        <v/>
      </c>
      <c r="I1372" t="str" cm="1">
        <f t="array" ref="I1372">IFERROR(INDEX(Month_10!$B$4:$B$250,MATCH(0,COUNTIF($I$1350:I1371,Month_10!$B$4:$B$250),0)),"")</f>
        <v/>
      </c>
    </row>
    <row r="1373" spans="5:9">
      <c r="E1373" t="str" cm="1">
        <f t="array" ref="E1373">IFERROR(INDEX(Month_10!$D$4:$D$250,MATCH(0,COUNTIF($E$1350:E1372,Month_10!$D$4:$D$250),0)),"")</f>
        <v/>
      </c>
      <c r="I1373" t="str" cm="1">
        <f t="array" ref="I1373">IFERROR(INDEX(Month_10!$B$4:$B$250,MATCH(0,COUNTIF($I$1350:I1372,Month_10!$B$4:$B$250),0)),"")</f>
        <v/>
      </c>
    </row>
    <row r="1374" spans="5:9">
      <c r="E1374" t="str" cm="1">
        <f t="array" ref="E1374">IFERROR(INDEX(Month_10!$D$4:$D$250,MATCH(0,COUNTIF($E$1350:E1373,Month_10!$D$4:$D$250),0)),"")</f>
        <v/>
      </c>
      <c r="I1374" t="str" cm="1">
        <f t="array" ref="I1374">IFERROR(INDEX(Month_10!$B$4:$B$250,MATCH(0,COUNTIF($I$1350:I1373,Month_10!$B$4:$B$250),0)),"")</f>
        <v/>
      </c>
    </row>
    <row r="1375" spans="5:9">
      <c r="E1375" t="str" cm="1">
        <f t="array" ref="E1375">IFERROR(INDEX(Month_10!$D$4:$D$250,MATCH(0,COUNTIF($E$1350:E1374,Month_10!$D$4:$D$250),0)),"")</f>
        <v/>
      </c>
      <c r="I1375" t="str" cm="1">
        <f t="array" ref="I1375">IFERROR(INDEX(Month_10!$B$4:$B$250,MATCH(0,COUNTIF($I$1350:I1374,Month_10!$B$4:$B$250),0)),"")</f>
        <v/>
      </c>
    </row>
    <row r="1376" spans="5:9">
      <c r="E1376" t="str" cm="1">
        <f t="array" ref="E1376">IFERROR(INDEX(Month_10!$D$4:$D$250,MATCH(0,COUNTIF($E$1350:E1375,Month_10!$D$4:$D$250),0)),"")</f>
        <v/>
      </c>
      <c r="I1376" t="str" cm="1">
        <f t="array" ref="I1376">IFERROR(INDEX(Month_10!$B$4:$B$250,MATCH(0,COUNTIF($I$1350:I1375,Month_10!$B$4:$B$250),0)),"")</f>
        <v/>
      </c>
    </row>
    <row r="1377" spans="5:9">
      <c r="E1377" t="str" cm="1">
        <f t="array" ref="E1377">IFERROR(INDEX(Month_10!$D$4:$D$250,MATCH(0,COUNTIF($E$1350:E1376,Month_10!$D$4:$D$250),0)),"")</f>
        <v/>
      </c>
      <c r="I1377" t="str" cm="1">
        <f t="array" ref="I1377">IFERROR(INDEX(Month_10!$B$4:$B$250,MATCH(0,COUNTIF($I$1350:I1376,Month_10!$B$4:$B$250),0)),"")</f>
        <v/>
      </c>
    </row>
    <row r="1378" spans="5:9">
      <c r="E1378" t="str" cm="1">
        <f t="array" ref="E1378">IFERROR(INDEX(Month_10!$D$4:$D$250,MATCH(0,COUNTIF($E$1350:E1377,Month_10!$D$4:$D$250),0)),"")</f>
        <v/>
      </c>
      <c r="I1378" t="str" cm="1">
        <f t="array" ref="I1378">IFERROR(INDEX(Month_10!$B$4:$B$250,MATCH(0,COUNTIF($I$1350:I1377,Month_10!$B$4:$B$250),0)),"")</f>
        <v/>
      </c>
    </row>
    <row r="1379" spans="5:9">
      <c r="E1379" t="str" cm="1">
        <f t="array" ref="E1379">IFERROR(INDEX(Month_10!$D$4:$D$250,MATCH(0,COUNTIF($E$1350:E1378,Month_10!$D$4:$D$250),0)),"")</f>
        <v/>
      </c>
      <c r="I1379" t="str" cm="1">
        <f t="array" ref="I1379">IFERROR(INDEX(Month_10!$B$4:$B$250,MATCH(0,COUNTIF($I$1350:I1378,Month_10!$B$4:$B$250),0)),"")</f>
        <v/>
      </c>
    </row>
    <row r="1380" spans="5:9">
      <c r="E1380" t="str" cm="1">
        <f t="array" ref="E1380">IFERROR(INDEX(Month_10!$D$4:$D$250,MATCH(0,COUNTIF($E$1350:E1379,Month_10!$D$4:$D$250),0)),"")</f>
        <v/>
      </c>
      <c r="I1380" t="str" cm="1">
        <f t="array" ref="I1380">IFERROR(INDEX(Month_10!$B$4:$B$250,MATCH(0,COUNTIF($I$1350:I1379,Month_10!$B$4:$B$250),0)),"")</f>
        <v/>
      </c>
    </row>
    <row r="1381" spans="5:9">
      <c r="E1381" t="str" cm="1">
        <f t="array" ref="E1381">IFERROR(INDEX(Month_10!$D$4:$D$250,MATCH(0,COUNTIF($E$1350:E1380,Month_10!$D$4:$D$250),0)),"")</f>
        <v/>
      </c>
      <c r="I1381" t="str" cm="1">
        <f t="array" ref="I1381">IFERROR(INDEX(Month_10!$B$4:$B$250,MATCH(0,COUNTIF($I$1350:I1380,Month_10!$B$4:$B$250),0)),"")</f>
        <v/>
      </c>
    </row>
    <row r="1382" spans="5:9">
      <c r="E1382" t="str" cm="1">
        <f t="array" ref="E1382">IFERROR(INDEX(Month_10!$D$4:$D$250,MATCH(0,COUNTIF($E$1350:E1381,Month_10!$D$4:$D$250),0)),"")</f>
        <v/>
      </c>
      <c r="I1382" t="str" cm="1">
        <f t="array" ref="I1382">IFERROR(INDEX(Month_10!$B$4:$B$250,MATCH(0,COUNTIF($I$1350:I1381,Month_10!$B$4:$B$250),0)),"")</f>
        <v/>
      </c>
    </row>
    <row r="1383" spans="5:9">
      <c r="E1383" t="str" cm="1">
        <f t="array" ref="E1383">IFERROR(INDEX(Month_10!$D$4:$D$250,MATCH(0,COUNTIF($E$1350:E1382,Month_10!$D$4:$D$250),0)),"")</f>
        <v/>
      </c>
      <c r="I1383" t="str" cm="1">
        <f t="array" ref="I1383">IFERROR(INDEX(Month_10!$B$4:$B$250,MATCH(0,COUNTIF($I$1350:I1382,Month_10!$B$4:$B$250),0)),"")</f>
        <v/>
      </c>
    </row>
    <row r="1384" spans="5:9">
      <c r="E1384" t="str" cm="1">
        <f t="array" ref="E1384">IFERROR(INDEX(Month_10!$D$4:$D$250,MATCH(0,COUNTIF($E$1350:E1383,Month_10!$D$4:$D$250),0)),"")</f>
        <v/>
      </c>
      <c r="I1384" t="str" cm="1">
        <f t="array" ref="I1384">IFERROR(INDEX(Month_10!$B$4:$B$250,MATCH(0,COUNTIF($I$1350:I1383,Month_10!$B$4:$B$250),0)),"")</f>
        <v/>
      </c>
    </row>
    <row r="1385" spans="5:9">
      <c r="E1385" t="str" cm="1">
        <f t="array" ref="E1385">IFERROR(INDEX(Month_10!$D$4:$D$250,MATCH(0,COUNTIF($E$1350:E1384,Month_10!$D$4:$D$250),0)),"")</f>
        <v/>
      </c>
      <c r="I1385" t="str" cm="1">
        <f t="array" ref="I1385">IFERROR(INDEX(Month_10!$B$4:$B$250,MATCH(0,COUNTIF($I$1350:I1384,Month_10!$B$4:$B$250),0)),"")</f>
        <v/>
      </c>
    </row>
    <row r="1386" spans="5:9">
      <c r="E1386" t="str" cm="1">
        <f t="array" ref="E1386">IFERROR(INDEX(Month_10!$D$4:$D$250,MATCH(0,COUNTIF($E$1350:E1385,Month_10!$D$4:$D$250),0)),"")</f>
        <v/>
      </c>
      <c r="I1386" t="str" cm="1">
        <f t="array" ref="I1386">IFERROR(INDEX(Month_10!$B$4:$B$250,MATCH(0,COUNTIF($I$1350:I1385,Month_10!$B$4:$B$250),0)),"")</f>
        <v/>
      </c>
    </row>
    <row r="1387" spans="5:9">
      <c r="E1387" t="str" cm="1">
        <f t="array" ref="E1387">IFERROR(INDEX(Month_10!$D$4:$D$250,MATCH(0,COUNTIF($E$1350:E1386,Month_10!$D$4:$D$250),0)),"")</f>
        <v/>
      </c>
      <c r="I1387" t="str" cm="1">
        <f t="array" ref="I1387">IFERROR(INDEX(Month_10!$B$4:$B$250,MATCH(0,COUNTIF($I$1350:I1386,Month_10!$B$4:$B$250),0)),"")</f>
        <v/>
      </c>
    </row>
    <row r="1388" spans="5:9">
      <c r="E1388" t="str" cm="1">
        <f t="array" ref="E1388">IFERROR(INDEX(Month_10!$D$4:$D$250,MATCH(0,COUNTIF($E$1350:E1387,Month_10!$D$4:$D$250),0)),"")</f>
        <v/>
      </c>
      <c r="I1388" t="str" cm="1">
        <f t="array" ref="I1388">IFERROR(INDEX(Month_10!$B$4:$B$250,MATCH(0,COUNTIF($I$1350:I1387,Month_10!$B$4:$B$250),0)),"")</f>
        <v/>
      </c>
    </row>
    <row r="1389" spans="5:9">
      <c r="E1389" t="str" cm="1">
        <f t="array" ref="E1389">IFERROR(INDEX(Month_10!$D$4:$D$250,MATCH(0,COUNTIF($E$1350:E1388,Month_10!$D$4:$D$250),0)),"")</f>
        <v/>
      </c>
      <c r="I1389" t="str" cm="1">
        <f t="array" ref="I1389">IFERROR(INDEX(Month_10!$B$4:$B$250,MATCH(0,COUNTIF($I$1350:I1388,Month_10!$B$4:$B$250),0)),"")</f>
        <v/>
      </c>
    </row>
    <row r="1390" spans="5:9">
      <c r="E1390" t="str" cm="1">
        <f t="array" ref="E1390">IFERROR(INDEX(Month_10!$D$4:$D$250,MATCH(0,COUNTIF($E$1350:E1389,Month_10!$D$4:$D$250),0)),"")</f>
        <v/>
      </c>
      <c r="I1390" t="str" cm="1">
        <f t="array" ref="I1390">IFERROR(INDEX(Month_10!$B$4:$B$250,MATCH(0,COUNTIF($I$1350:I1389,Month_10!$B$4:$B$250),0)),"")</f>
        <v/>
      </c>
    </row>
    <row r="1391" spans="5:9">
      <c r="E1391" t="str" cm="1">
        <f t="array" ref="E1391">IFERROR(INDEX(Month_10!$D$4:$D$250,MATCH(0,COUNTIF($E$1350:E1390,Month_10!$D$4:$D$250),0)),"")</f>
        <v/>
      </c>
      <c r="I1391" t="str" cm="1">
        <f t="array" ref="I1391">IFERROR(INDEX(Month_10!$B$4:$B$250,MATCH(0,COUNTIF($I$1350:I1390,Month_10!$B$4:$B$250),0)),"")</f>
        <v/>
      </c>
    </row>
    <row r="1392" spans="5:9">
      <c r="E1392" t="str" cm="1">
        <f t="array" ref="E1392">IFERROR(INDEX(Month_10!$D$4:$D$250,MATCH(0,COUNTIF($E$1350:E1391,Month_10!$D$4:$D$250),0)),"")</f>
        <v/>
      </c>
      <c r="I1392" t="str" cm="1">
        <f t="array" ref="I1392">IFERROR(INDEX(Month_10!$B$4:$B$250,MATCH(0,COUNTIF($I$1350:I1391,Month_10!$B$4:$B$250),0)),"")</f>
        <v/>
      </c>
    </row>
    <row r="1393" spans="5:9">
      <c r="E1393" t="str" cm="1">
        <f t="array" ref="E1393">IFERROR(INDEX(Month_10!$D$4:$D$250,MATCH(0,COUNTIF($E$1350:E1392,Month_10!$D$4:$D$250),0)),"")</f>
        <v/>
      </c>
      <c r="I1393" t="str" cm="1">
        <f t="array" ref="I1393">IFERROR(INDEX(Month_10!$B$4:$B$250,MATCH(0,COUNTIF($I$1350:I1392,Month_10!$B$4:$B$250),0)),"")</f>
        <v/>
      </c>
    </row>
    <row r="1394" spans="5:9">
      <c r="E1394" t="str" cm="1">
        <f t="array" ref="E1394">IFERROR(INDEX(Month_10!$D$4:$D$250,MATCH(0,COUNTIF($E$1350:E1393,Month_10!$D$4:$D$250),0)),"")</f>
        <v/>
      </c>
      <c r="I1394" t="str" cm="1">
        <f t="array" ref="I1394">IFERROR(INDEX(Month_10!$B$4:$B$250,MATCH(0,COUNTIF($I$1350:I1393,Month_10!$B$4:$B$250),0)),"")</f>
        <v/>
      </c>
    </row>
    <row r="1395" spans="5:9">
      <c r="E1395" t="str" cm="1">
        <f t="array" ref="E1395">IFERROR(INDEX(Month_10!$D$4:$D$250,MATCH(0,COUNTIF($E$1350:E1394,Month_10!$D$4:$D$250),0)),"")</f>
        <v/>
      </c>
      <c r="I1395" t="str" cm="1">
        <f t="array" ref="I1395">IFERROR(INDEX(Month_10!$B$4:$B$250,MATCH(0,COUNTIF($I$1350:I1394,Month_10!$B$4:$B$250),0)),"")</f>
        <v/>
      </c>
    </row>
    <row r="1396" spans="5:9">
      <c r="E1396" t="str" cm="1">
        <f t="array" ref="E1396">IFERROR(INDEX(Month_10!$D$4:$D$250,MATCH(0,COUNTIF($E$1350:E1395,Month_10!$D$4:$D$250),0)),"")</f>
        <v/>
      </c>
      <c r="I1396" t="str" cm="1">
        <f t="array" ref="I1396">IFERROR(INDEX(Month_10!$B$4:$B$250,MATCH(0,COUNTIF($I$1350:I1395,Month_10!$B$4:$B$250),0)),"")</f>
        <v/>
      </c>
    </row>
    <row r="1397" spans="5:9">
      <c r="E1397" t="str" cm="1">
        <f t="array" ref="E1397">IFERROR(INDEX(Month_10!$D$4:$D$250,MATCH(0,COUNTIF($E$1350:E1396,Month_10!$D$4:$D$250),0)),"")</f>
        <v/>
      </c>
      <c r="I1397" t="str" cm="1">
        <f t="array" ref="I1397">IFERROR(INDEX(Month_10!$B$4:$B$250,MATCH(0,COUNTIF($I$1350:I1396,Month_10!$B$4:$B$250),0)),"")</f>
        <v/>
      </c>
    </row>
    <row r="1398" spans="5:9">
      <c r="E1398" t="str" cm="1">
        <f t="array" ref="E1398">IFERROR(INDEX(Month_10!$D$4:$D$250,MATCH(0,COUNTIF($E$1350:E1397,Month_10!$D$4:$D$250),0)),"")</f>
        <v/>
      </c>
      <c r="I1398" t="str" cm="1">
        <f t="array" ref="I1398">IFERROR(INDEX(Month_10!$B$4:$B$250,MATCH(0,COUNTIF($I$1350:I1397,Month_10!$B$4:$B$250),0)),"")</f>
        <v/>
      </c>
    </row>
    <row r="1399" spans="5:9">
      <c r="E1399" t="str" cm="1">
        <f t="array" ref="E1399">IFERROR(INDEX(Month_10!$D$4:$D$250,MATCH(0,COUNTIF($E$1350:E1398,Month_10!$D$4:$D$250),0)),"")</f>
        <v/>
      </c>
      <c r="I1399" t="str" cm="1">
        <f t="array" ref="I1399">IFERROR(INDEX(Month_10!$B$4:$B$250,MATCH(0,COUNTIF($I$1350:I1398,Month_10!$B$4:$B$250),0)),"")</f>
        <v/>
      </c>
    </row>
    <row r="1400" spans="5:9">
      <c r="E1400" t="str" cm="1">
        <f t="array" ref="E1400">IFERROR(INDEX(Month_10!$D$4:$D$250,MATCH(0,COUNTIF($E$1350:E1399,Month_10!$D$4:$D$250),0)),"")</f>
        <v/>
      </c>
      <c r="I1400" t="str" cm="1">
        <f t="array" ref="I1400">IFERROR(INDEX(Month_10!$B$4:$B$250,MATCH(0,COUNTIF($I$1350:I1399,Month_10!$B$4:$B$250),0)),"")</f>
        <v/>
      </c>
    </row>
    <row r="1401" spans="5:9">
      <c r="E1401" t="str" cm="1">
        <f t="array" ref="E1401">IFERROR(INDEX(Month_10!$D$4:$D$250,MATCH(0,COUNTIF($E$1350:E1400,Month_10!$D$4:$D$250),0)),"")</f>
        <v/>
      </c>
      <c r="I1401" t="str" cm="1">
        <f t="array" ref="I1401">IFERROR(INDEX(Month_10!$B$4:$B$250,MATCH(0,COUNTIF($I$1350:I1400,Month_10!$B$4:$B$250),0)),"")</f>
        <v/>
      </c>
    </row>
    <row r="1402" spans="5:9">
      <c r="E1402" t="str" cm="1">
        <f t="array" ref="E1402">IFERROR(INDEX(Month_10!$D$4:$D$250,MATCH(0,COUNTIF($E$1350:E1401,Month_10!$D$4:$D$250),0)),"")</f>
        <v/>
      </c>
      <c r="I1402" t="str" cm="1">
        <f t="array" ref="I1402">IFERROR(INDEX(Month_10!$B$4:$B$250,MATCH(0,COUNTIF($I$1350:I1401,Month_10!$B$4:$B$250),0)),"")</f>
        <v/>
      </c>
    </row>
    <row r="1403" spans="5:9">
      <c r="E1403" t="str" cm="1">
        <f t="array" ref="E1403">IFERROR(INDEX(Month_10!$D$4:$D$250,MATCH(0,COUNTIF($E$1350:E1402,Month_10!$D$4:$D$250),0)),"")</f>
        <v/>
      </c>
      <c r="I1403" t="str" cm="1">
        <f t="array" ref="I1403">IFERROR(INDEX(Month_10!$B$4:$B$250,MATCH(0,COUNTIF($I$1350:I1402,Month_10!$B$4:$B$250),0)),"")</f>
        <v/>
      </c>
    </row>
    <row r="1404" spans="5:9">
      <c r="E1404" t="str" cm="1">
        <f t="array" ref="E1404">IFERROR(INDEX(Month_10!$D$4:$D$250,MATCH(0,COUNTIF($E$1350:E1403,Month_10!$D$4:$D$250),0)),"")</f>
        <v/>
      </c>
      <c r="I1404" t="str" cm="1">
        <f t="array" ref="I1404">IFERROR(INDEX(Month_10!$B$4:$B$250,MATCH(0,COUNTIF($I$1350:I1403,Month_10!$B$4:$B$250),0)),"")</f>
        <v/>
      </c>
    </row>
    <row r="1405" spans="5:9">
      <c r="E1405" t="str" cm="1">
        <f t="array" ref="E1405">IFERROR(INDEX(Month_10!$D$4:$D$250,MATCH(0,COUNTIF($E$1350:E1404,Month_10!$D$4:$D$250),0)),"")</f>
        <v/>
      </c>
      <c r="I1405" t="str" cm="1">
        <f t="array" ref="I1405">IFERROR(INDEX(Month_10!$B$4:$B$250,MATCH(0,COUNTIF($I$1350:I1404,Month_10!$B$4:$B$250),0)),"")</f>
        <v/>
      </c>
    </row>
    <row r="1406" spans="5:9">
      <c r="E1406" t="str" cm="1">
        <f t="array" ref="E1406">IFERROR(INDEX(Month_10!$D$4:$D$250,MATCH(0,COUNTIF($E$1350:E1405,Month_10!$D$4:$D$250),0)),"")</f>
        <v/>
      </c>
      <c r="I1406" t="str" cm="1">
        <f t="array" ref="I1406">IFERROR(INDEX(Month_10!$B$4:$B$250,MATCH(0,COUNTIF($I$1350:I1405,Month_10!$B$4:$B$250),0)),"")</f>
        <v/>
      </c>
    </row>
    <row r="1407" spans="5:9">
      <c r="E1407" t="str" cm="1">
        <f t="array" ref="E1407">IFERROR(INDEX(Month_10!$D$4:$D$250,MATCH(0,COUNTIF($E$1350:E1406,Month_10!$D$4:$D$250),0)),"")</f>
        <v/>
      </c>
      <c r="I1407" t="str" cm="1">
        <f t="array" ref="I1407">IFERROR(INDEX(Month_10!$B$4:$B$250,MATCH(0,COUNTIF($I$1350:I1406,Month_10!$B$4:$B$250),0)),"")</f>
        <v/>
      </c>
    </row>
    <row r="1408" spans="5:9">
      <c r="E1408" t="str" cm="1">
        <f t="array" ref="E1408">IFERROR(INDEX(Month_10!$D$4:$D$250,MATCH(0,COUNTIF($E$1350:E1407,Month_10!$D$4:$D$250),0)),"")</f>
        <v/>
      </c>
      <c r="I1408" t="str" cm="1">
        <f t="array" ref="I1408">IFERROR(INDEX(Month_10!$B$4:$B$250,MATCH(0,COUNTIF($I$1350:I1407,Month_10!$B$4:$B$250),0)),"")</f>
        <v/>
      </c>
    </row>
    <row r="1409" spans="5:9">
      <c r="E1409" t="str" cm="1">
        <f t="array" ref="E1409">IFERROR(INDEX(Month_10!$D$4:$D$250,MATCH(0,COUNTIF($E$1350:E1408,Month_10!$D$4:$D$250),0)),"")</f>
        <v/>
      </c>
      <c r="I1409" t="str" cm="1">
        <f t="array" ref="I1409">IFERROR(INDEX(Month_10!$B$4:$B$250,MATCH(0,COUNTIF($I$1350:I1408,Month_10!$B$4:$B$250),0)),"")</f>
        <v/>
      </c>
    </row>
    <row r="1410" spans="5:9">
      <c r="E1410" t="str" cm="1">
        <f t="array" ref="E1410">IFERROR(INDEX(Month_10!$D$4:$D$250,MATCH(0,COUNTIF($E$1350:E1409,Month_10!$D$4:$D$250),0)),"")</f>
        <v/>
      </c>
      <c r="I1410" t="str" cm="1">
        <f t="array" ref="I1410">IFERROR(INDEX(Month_10!$B$4:$B$250,MATCH(0,COUNTIF($I$1350:I1409,Month_10!$B$4:$B$250),0)),"")</f>
        <v/>
      </c>
    </row>
    <row r="1411" spans="5:9">
      <c r="E1411" t="str" cm="1">
        <f t="array" ref="E1411">IFERROR(INDEX(Month_10!$D$4:$D$250,MATCH(0,COUNTIF($E$1350:E1410,Month_10!$D$4:$D$250),0)),"")</f>
        <v/>
      </c>
      <c r="I1411" t="str" cm="1">
        <f t="array" ref="I1411">IFERROR(INDEX(Month_10!$B$4:$B$250,MATCH(0,COUNTIF($I$1350:I1410,Month_10!$B$4:$B$250),0)),"")</f>
        <v/>
      </c>
    </row>
    <row r="1412" spans="5:9">
      <c r="E1412" t="str" cm="1">
        <f t="array" ref="E1412">IFERROR(INDEX(Month_10!$D$4:$D$250,MATCH(0,COUNTIF($E$1350:E1411,Month_10!$D$4:$D$250),0)),"")</f>
        <v/>
      </c>
      <c r="I1412" t="str" cm="1">
        <f t="array" ref="I1412">IFERROR(INDEX(Month_10!$B$4:$B$250,MATCH(0,COUNTIF($I$1350:I1411,Month_10!$B$4:$B$250),0)),"")</f>
        <v/>
      </c>
    </row>
    <row r="1413" spans="5:9">
      <c r="E1413" t="str" cm="1">
        <f t="array" ref="E1413">IFERROR(INDEX(Month_10!$D$4:$D$250,MATCH(0,COUNTIF($E$1350:E1412,Month_10!$D$4:$D$250),0)),"")</f>
        <v/>
      </c>
      <c r="I1413" t="str" cm="1">
        <f t="array" ref="I1413">IFERROR(INDEX(Month_10!$B$4:$B$250,MATCH(0,COUNTIF($I$1350:I1412,Month_10!$B$4:$B$250),0)),"")</f>
        <v/>
      </c>
    </row>
    <row r="1414" spans="5:9">
      <c r="E1414" t="str" cm="1">
        <f t="array" ref="E1414">IFERROR(INDEX(Month_10!$D$4:$D$250,MATCH(0,COUNTIF($E$1350:E1413,Month_10!$D$4:$D$250),0)),"")</f>
        <v/>
      </c>
      <c r="I1414" t="str" cm="1">
        <f t="array" ref="I1414">IFERROR(INDEX(Month_10!$B$4:$B$250,MATCH(0,COUNTIF($I$1350:I1413,Month_10!$B$4:$B$250),0)),"")</f>
        <v/>
      </c>
    </row>
    <row r="1415" spans="5:9">
      <c r="E1415" t="str" cm="1">
        <f t="array" ref="E1415">IFERROR(INDEX(Month_10!$D$4:$D$250,MATCH(0,COUNTIF($E$1350:E1414,Month_10!$D$4:$D$250),0)),"")</f>
        <v/>
      </c>
      <c r="I1415" t="str" cm="1">
        <f t="array" ref="I1415">IFERROR(INDEX(Month_10!$B$4:$B$250,MATCH(0,COUNTIF($I$1350:I1414,Month_10!$B$4:$B$250),0)),"")</f>
        <v/>
      </c>
    </row>
    <row r="1416" spans="5:9">
      <c r="E1416" t="str" cm="1">
        <f t="array" ref="E1416">IFERROR(INDEX(Month_10!$D$4:$D$250,MATCH(0,COUNTIF($E$1350:E1415,Month_10!$D$4:$D$250),0)),"")</f>
        <v/>
      </c>
      <c r="I1416" t="str" cm="1">
        <f t="array" ref="I1416">IFERROR(INDEX(Month_10!$B$4:$B$250,MATCH(0,COUNTIF($I$1350:I1415,Month_10!$B$4:$B$250),0)),"")</f>
        <v/>
      </c>
    </row>
    <row r="1417" spans="5:9">
      <c r="E1417" t="str" cm="1">
        <f t="array" ref="E1417">IFERROR(INDEX(Month_10!$D$4:$D$250,MATCH(0,COUNTIF($E$1350:E1416,Month_10!$D$4:$D$250),0)),"")</f>
        <v/>
      </c>
      <c r="I1417" t="str" cm="1">
        <f t="array" ref="I1417">IFERROR(INDEX(Month_10!$B$4:$B$250,MATCH(0,COUNTIF($I$1350:I1416,Month_10!$B$4:$B$250),0)),"")</f>
        <v/>
      </c>
    </row>
    <row r="1418" spans="5:9">
      <c r="E1418" t="str" cm="1">
        <f t="array" ref="E1418">IFERROR(INDEX(Month_10!$D$4:$D$250,MATCH(0,COUNTIF($E$1350:E1417,Month_10!$D$4:$D$250),0)),"")</f>
        <v/>
      </c>
      <c r="I1418" t="str" cm="1">
        <f t="array" ref="I1418">IFERROR(INDEX(Month_10!$B$4:$B$250,MATCH(0,COUNTIF($I$1350:I1417,Month_10!$B$4:$B$250),0)),"")</f>
        <v/>
      </c>
    </row>
    <row r="1419" spans="5:9">
      <c r="E1419" t="str" cm="1">
        <f t="array" ref="E1419">IFERROR(INDEX(Month_10!$D$4:$D$250,MATCH(0,COUNTIF($E$1350:E1418,Month_10!$D$4:$D$250),0)),"")</f>
        <v/>
      </c>
      <c r="I1419" t="str" cm="1">
        <f t="array" ref="I1419">IFERROR(INDEX(Month_10!$B$4:$B$250,MATCH(0,COUNTIF($I$1350:I1418,Month_10!$B$4:$B$250),0)),"")</f>
        <v/>
      </c>
    </row>
    <row r="1420" spans="5:9">
      <c r="E1420" t="str" cm="1">
        <f t="array" ref="E1420">IFERROR(INDEX(Month_10!$D$4:$D$250,MATCH(0,COUNTIF($E$1350:E1419,Month_10!$D$4:$D$250),0)),"")</f>
        <v/>
      </c>
      <c r="I1420" t="str" cm="1">
        <f t="array" ref="I1420">IFERROR(INDEX(Month_10!$B$4:$B$250,MATCH(0,COUNTIF($I$1350:I1419,Month_10!$B$4:$B$250),0)),"")</f>
        <v/>
      </c>
    </row>
    <row r="1421" spans="5:9">
      <c r="E1421" t="str" cm="1">
        <f t="array" ref="E1421">IFERROR(INDEX(Month_10!$D$4:$D$250,MATCH(0,COUNTIF($E$1350:E1420,Month_10!$D$4:$D$250),0)),"")</f>
        <v/>
      </c>
      <c r="I1421" t="str" cm="1">
        <f t="array" ref="I1421">IFERROR(INDEX(Month_10!$B$4:$B$250,MATCH(0,COUNTIF($I$1350:I1420,Month_10!$B$4:$B$250),0)),"")</f>
        <v/>
      </c>
    </row>
    <row r="1422" spans="5:9">
      <c r="E1422" t="str" cm="1">
        <f t="array" ref="E1422">IFERROR(INDEX(Month_10!$D$4:$D$250,MATCH(0,COUNTIF($E$1350:E1421,Month_10!$D$4:$D$250),0)),"")</f>
        <v/>
      </c>
      <c r="I1422" t="str" cm="1">
        <f t="array" ref="I1422">IFERROR(INDEX(Month_10!$B$4:$B$250,MATCH(0,COUNTIF($I$1350:I1421,Month_10!$B$4:$B$250),0)),"")</f>
        <v/>
      </c>
    </row>
    <row r="1423" spans="5:9">
      <c r="E1423" t="str" cm="1">
        <f t="array" ref="E1423">IFERROR(INDEX(Month_10!$D$4:$D$250,MATCH(0,COUNTIF($E$1350:E1422,Month_10!$D$4:$D$250),0)),"")</f>
        <v/>
      </c>
      <c r="I1423" t="str" cm="1">
        <f t="array" ref="I1423">IFERROR(INDEX(Month_10!$B$4:$B$250,MATCH(0,COUNTIF($I$1350:I1422,Month_10!$B$4:$B$250),0)),"")</f>
        <v/>
      </c>
    </row>
    <row r="1424" spans="5:9">
      <c r="E1424" t="str" cm="1">
        <f t="array" ref="E1424">IFERROR(INDEX(Month_10!$D$4:$D$250,MATCH(0,COUNTIF($E$1350:E1423,Month_10!$D$4:$D$250),0)),"")</f>
        <v/>
      </c>
      <c r="I1424" t="str" cm="1">
        <f t="array" ref="I1424">IFERROR(INDEX(Month_10!$B$4:$B$250,MATCH(0,COUNTIF($I$1350:I1423,Month_10!$B$4:$B$250),0)),"")</f>
        <v/>
      </c>
    </row>
    <row r="1425" spans="5:9">
      <c r="E1425" t="str" cm="1">
        <f t="array" ref="E1425">IFERROR(INDEX(Month_10!$D$4:$D$250,MATCH(0,COUNTIF($E$1350:E1424,Month_10!$D$4:$D$250),0)),"")</f>
        <v/>
      </c>
      <c r="I1425" t="str" cm="1">
        <f t="array" ref="I1425">IFERROR(INDEX(Month_10!$B$4:$B$250,MATCH(0,COUNTIF($I$1350:I1424,Month_10!$B$4:$B$250),0)),"")</f>
        <v/>
      </c>
    </row>
    <row r="1426" spans="5:9">
      <c r="E1426" t="str" cm="1">
        <f t="array" ref="E1426">IFERROR(INDEX(Month_10!$D$4:$D$250,MATCH(0,COUNTIF($E$1350:E1425,Month_10!$D$4:$D$250),0)),"")</f>
        <v/>
      </c>
      <c r="I1426" t="str" cm="1">
        <f t="array" ref="I1426">IFERROR(INDEX(Month_10!$B$4:$B$250,MATCH(0,COUNTIF($I$1350:I1425,Month_10!$B$4:$B$250),0)),"")</f>
        <v/>
      </c>
    </row>
    <row r="1427" spans="5:9">
      <c r="E1427" t="str" cm="1">
        <f t="array" ref="E1427">IFERROR(INDEX(Month_10!$D$4:$D$250,MATCH(0,COUNTIF($E$1350:E1426,Month_10!$D$4:$D$250),0)),"")</f>
        <v/>
      </c>
      <c r="I1427" t="str" cm="1">
        <f t="array" ref="I1427">IFERROR(INDEX(Month_10!$B$4:$B$250,MATCH(0,COUNTIF($I$1350:I1426,Month_10!$B$4:$B$250),0)),"")</f>
        <v/>
      </c>
    </row>
    <row r="1428" spans="5:9">
      <c r="E1428" t="str" cm="1">
        <f t="array" ref="E1428">IFERROR(INDEX(Month_10!$D$4:$D$250,MATCH(0,COUNTIF($E$1350:E1427,Month_10!$D$4:$D$250),0)),"")</f>
        <v/>
      </c>
      <c r="I1428" t="str" cm="1">
        <f t="array" ref="I1428">IFERROR(INDEX(Month_10!$B$4:$B$250,MATCH(0,COUNTIF($I$1350:I1427,Month_10!$B$4:$B$250),0)),"")</f>
        <v/>
      </c>
    </row>
    <row r="1429" spans="5:9">
      <c r="E1429" t="str" cm="1">
        <f t="array" ref="E1429">IFERROR(INDEX(Month_10!$D$4:$D$250,MATCH(0,COUNTIF($E$1350:E1428,Month_10!$D$4:$D$250),0)),"")</f>
        <v/>
      </c>
      <c r="I1429" t="str" cm="1">
        <f t="array" ref="I1429">IFERROR(INDEX(Month_10!$B$4:$B$250,MATCH(0,COUNTIF($I$1350:I1428,Month_10!$B$4:$B$250),0)),"")</f>
        <v/>
      </c>
    </row>
    <row r="1430" spans="5:9">
      <c r="E1430" t="str" cm="1">
        <f t="array" ref="E1430">IFERROR(INDEX(Month_10!$D$4:$D$250,MATCH(0,COUNTIF($E$1350:E1429,Month_10!$D$4:$D$250),0)),"")</f>
        <v/>
      </c>
      <c r="I1430" t="str" cm="1">
        <f t="array" ref="I1430">IFERROR(INDEX(Month_10!$B$4:$B$250,MATCH(0,COUNTIF($I$1350:I1429,Month_10!$B$4:$B$250),0)),"")</f>
        <v/>
      </c>
    </row>
    <row r="1431" spans="5:9">
      <c r="E1431" t="str" cm="1">
        <f t="array" ref="E1431">IFERROR(INDEX(Month_10!$D$4:$D$250,MATCH(0,COUNTIF($E$1350:E1430,Month_10!$D$4:$D$250),0)),"")</f>
        <v/>
      </c>
      <c r="I1431" t="str" cm="1">
        <f t="array" ref="I1431">IFERROR(INDEX(Month_10!$B$4:$B$250,MATCH(0,COUNTIF($I$1350:I1430,Month_10!$B$4:$B$250),0)),"")</f>
        <v/>
      </c>
    </row>
    <row r="1432" spans="5:9">
      <c r="E1432" t="str" cm="1">
        <f t="array" ref="E1432">IFERROR(INDEX(Month_10!$D$4:$D$250,MATCH(0,COUNTIF($E$1350:E1431,Month_10!$D$4:$D$250),0)),"")</f>
        <v/>
      </c>
      <c r="I1432" t="str" cm="1">
        <f t="array" ref="I1432">IFERROR(INDEX(Month_10!$B$4:$B$250,MATCH(0,COUNTIF($I$1350:I1431,Month_10!$B$4:$B$250),0)),"")</f>
        <v/>
      </c>
    </row>
    <row r="1433" spans="5:9">
      <c r="E1433" t="str" cm="1">
        <f t="array" ref="E1433">IFERROR(INDEX(Month_10!$D$4:$D$250,MATCH(0,COUNTIF($E$1350:E1432,Month_10!$D$4:$D$250),0)),"")</f>
        <v/>
      </c>
      <c r="I1433" t="str" cm="1">
        <f t="array" ref="I1433">IFERROR(INDEX(Month_10!$B$4:$B$250,MATCH(0,COUNTIF($I$1350:I1432,Month_10!$B$4:$B$250),0)),"")</f>
        <v/>
      </c>
    </row>
    <row r="1434" spans="5:9">
      <c r="E1434" t="str" cm="1">
        <f t="array" ref="E1434">IFERROR(INDEX(Month_10!$D$4:$D$250,MATCH(0,COUNTIF($E$1350:E1433,Month_10!$D$4:$D$250),0)),"")</f>
        <v/>
      </c>
      <c r="I1434" t="str" cm="1">
        <f t="array" ref="I1434">IFERROR(INDEX(Month_10!$B$4:$B$250,MATCH(0,COUNTIF($I$1350:I1433,Month_10!$B$4:$B$250),0)),"")</f>
        <v/>
      </c>
    </row>
    <row r="1435" spans="5:9">
      <c r="E1435" t="str" cm="1">
        <f t="array" ref="E1435">IFERROR(INDEX(Month_10!$D$4:$D$250,MATCH(0,COUNTIF($E$1350:E1434,Month_10!$D$4:$D$250),0)),"")</f>
        <v/>
      </c>
      <c r="I1435" t="str" cm="1">
        <f t="array" ref="I1435">IFERROR(INDEX(Month_10!$B$4:$B$250,MATCH(0,COUNTIF($I$1350:I1434,Month_10!$B$4:$B$250),0)),"")</f>
        <v/>
      </c>
    </row>
    <row r="1436" spans="5:9">
      <c r="E1436" t="str" cm="1">
        <f t="array" ref="E1436">IFERROR(INDEX(Month_10!$D$4:$D$250,MATCH(0,COUNTIF($E$1350:E1435,Month_10!$D$4:$D$250),0)),"")</f>
        <v/>
      </c>
      <c r="I1436" t="str" cm="1">
        <f t="array" ref="I1436">IFERROR(INDEX(Month_10!$B$4:$B$250,MATCH(0,COUNTIF($I$1350:I1435,Month_10!$B$4:$B$250),0)),"")</f>
        <v/>
      </c>
    </row>
    <row r="1437" spans="5:9">
      <c r="E1437" t="str" cm="1">
        <f t="array" ref="E1437">IFERROR(INDEX(Month_10!$D$4:$D$250,MATCH(0,COUNTIF($E$1350:E1436,Month_10!$D$4:$D$250),0)),"")</f>
        <v/>
      </c>
      <c r="I1437" t="str" cm="1">
        <f t="array" ref="I1437">IFERROR(INDEX(Month_10!$B$4:$B$250,MATCH(0,COUNTIF($I$1350:I1436,Month_10!$B$4:$B$250),0)),"")</f>
        <v/>
      </c>
    </row>
    <row r="1438" spans="5:9">
      <c r="E1438" t="str" cm="1">
        <f t="array" ref="E1438">IFERROR(INDEX(Month_10!$D$4:$D$250,MATCH(0,COUNTIF($E$1350:E1437,Month_10!$D$4:$D$250),0)),"")</f>
        <v/>
      </c>
      <c r="I1438" t="str" cm="1">
        <f t="array" ref="I1438">IFERROR(INDEX(Month_10!$B$4:$B$250,MATCH(0,COUNTIF($I$1350:I1437,Month_10!$B$4:$B$250),0)),"")</f>
        <v/>
      </c>
    </row>
    <row r="1439" spans="5:9">
      <c r="E1439" t="str" cm="1">
        <f t="array" ref="E1439">IFERROR(INDEX(Month_10!$D$4:$D$250,MATCH(0,COUNTIF($E$1350:E1438,Month_10!$D$4:$D$250),0)),"")</f>
        <v/>
      </c>
      <c r="I1439" t="str" cm="1">
        <f t="array" ref="I1439">IFERROR(INDEX(Month_10!$B$4:$B$250,MATCH(0,COUNTIF($I$1350:I1438,Month_10!$B$4:$B$250),0)),"")</f>
        <v/>
      </c>
    </row>
    <row r="1440" spans="5:9">
      <c r="E1440" t="str" cm="1">
        <f t="array" ref="E1440">IFERROR(INDEX(Month_10!$D$4:$D$250,MATCH(0,COUNTIF($E$1350:E1439,Month_10!$D$4:$D$250),0)),"")</f>
        <v/>
      </c>
      <c r="I1440" t="str" cm="1">
        <f t="array" ref="I1440">IFERROR(INDEX(Month_10!$B$4:$B$250,MATCH(0,COUNTIF($I$1350:I1439,Month_10!$B$4:$B$250),0)),"")</f>
        <v/>
      </c>
    </row>
    <row r="1441" spans="5:9">
      <c r="E1441" t="str" cm="1">
        <f t="array" ref="E1441">IFERROR(INDEX(Month_10!$D$4:$D$250,MATCH(0,COUNTIF($E$1350:E1440,Month_10!$D$4:$D$250),0)),"")</f>
        <v/>
      </c>
      <c r="I1441" t="str" cm="1">
        <f t="array" ref="I1441">IFERROR(INDEX(Month_10!$B$4:$B$250,MATCH(0,COUNTIF($I$1350:I1440,Month_10!$B$4:$B$250),0)),"")</f>
        <v/>
      </c>
    </row>
    <row r="1442" spans="5:9">
      <c r="E1442" t="str" cm="1">
        <f t="array" ref="E1442">IFERROR(INDEX(Month_10!$D$4:$D$250,MATCH(0,COUNTIF($E$1350:E1441,Month_10!$D$4:$D$250),0)),"")</f>
        <v/>
      </c>
      <c r="I1442" t="str" cm="1">
        <f t="array" ref="I1442">IFERROR(INDEX(Month_10!$B$4:$B$250,MATCH(0,COUNTIF($I$1350:I1441,Month_10!$B$4:$B$250),0)),"")</f>
        <v/>
      </c>
    </row>
    <row r="1443" spans="5:9">
      <c r="E1443" t="str" cm="1">
        <f t="array" ref="E1443">IFERROR(INDEX(Month_10!$D$4:$D$250,MATCH(0,COUNTIF($E$1350:E1442,Month_10!$D$4:$D$250),0)),"")</f>
        <v/>
      </c>
      <c r="I1443" t="str" cm="1">
        <f t="array" ref="I1443">IFERROR(INDEX(Month_10!$B$4:$B$250,MATCH(0,COUNTIF($I$1350:I1442,Month_10!$B$4:$B$250),0)),"")</f>
        <v/>
      </c>
    </row>
    <row r="1444" spans="5:9">
      <c r="E1444" t="str" cm="1">
        <f t="array" ref="E1444">IFERROR(INDEX(Month_10!$D$4:$D$250,MATCH(0,COUNTIF($E$1350:E1443,Month_10!$D$4:$D$250),0)),"")</f>
        <v/>
      </c>
      <c r="I1444" t="str" cm="1">
        <f t="array" ref="I1444">IFERROR(INDEX(Month_10!$B$4:$B$250,MATCH(0,COUNTIF($I$1350:I1443,Month_10!$B$4:$B$250),0)),"")</f>
        <v/>
      </c>
    </row>
    <row r="1445" spans="5:9">
      <c r="E1445" t="str" cm="1">
        <f t="array" ref="E1445">IFERROR(INDEX(Month_10!$D$4:$D$250,MATCH(0,COUNTIF($E$1350:E1444,Month_10!$D$4:$D$250),0)),"")</f>
        <v/>
      </c>
      <c r="I1445" t="str" cm="1">
        <f t="array" ref="I1445">IFERROR(INDEX(Month_10!$B$4:$B$250,MATCH(0,COUNTIF($I$1350:I1444,Month_10!$B$4:$B$250),0)),"")</f>
        <v/>
      </c>
    </row>
    <row r="1446" spans="5:9">
      <c r="E1446" t="str" cm="1">
        <f t="array" ref="E1446">IFERROR(INDEX(Month_10!$D$4:$D$250,MATCH(0,COUNTIF($E$1350:E1445,Month_10!$D$4:$D$250),0)),"")</f>
        <v/>
      </c>
      <c r="I1446" t="str" cm="1">
        <f t="array" ref="I1446">IFERROR(INDEX(Month_10!$B$4:$B$250,MATCH(0,COUNTIF($I$1350:I1445,Month_10!$B$4:$B$250),0)),"")</f>
        <v/>
      </c>
    </row>
    <row r="1447" spans="5:9">
      <c r="E1447" t="str" cm="1">
        <f t="array" ref="E1447">IFERROR(INDEX(Month_10!$D$4:$D$250,MATCH(0,COUNTIF($E$1350:E1446,Month_10!$D$4:$D$250),0)),"")</f>
        <v/>
      </c>
      <c r="I1447" t="str" cm="1">
        <f t="array" ref="I1447">IFERROR(INDEX(Month_10!$B$4:$B$250,MATCH(0,COUNTIF($I$1350:I1446,Month_10!$B$4:$B$250),0)),"")</f>
        <v/>
      </c>
    </row>
    <row r="1448" spans="5:9">
      <c r="E1448" t="str" cm="1">
        <f t="array" ref="E1448">IFERROR(INDEX(Month_10!$D$4:$D$250,MATCH(0,COUNTIF($E$1350:E1447,Month_10!$D$4:$D$250),0)),"")</f>
        <v/>
      </c>
      <c r="I1448" t="str" cm="1">
        <f t="array" ref="I1448">IFERROR(INDEX(Month_10!$B$4:$B$250,MATCH(0,COUNTIF($I$1350:I1447,Month_10!$B$4:$B$250),0)),"")</f>
        <v/>
      </c>
    </row>
    <row r="1449" spans="5:9">
      <c r="E1449" t="str" cm="1">
        <f t="array" ref="E1449">IFERROR(INDEX(Month_10!$D$4:$D$250,MATCH(0,COUNTIF($E$1350:E1448,Month_10!$D$4:$D$250),0)),"")</f>
        <v/>
      </c>
      <c r="I1449" t="str" cm="1">
        <f t="array" ref="I1449">IFERROR(INDEX(Month_10!$B$4:$B$250,MATCH(0,COUNTIF($I$1350:I1448,Month_10!$B$4:$B$250),0)),"")</f>
        <v/>
      </c>
    </row>
    <row r="1450" spans="5:9">
      <c r="E1450" t="str" cm="1">
        <f t="array" ref="E1450">IFERROR(INDEX(Month_10!$D$4:$D$250,MATCH(0,COUNTIF($E$1350:E1449,Month_10!$D$4:$D$250),0)),"")</f>
        <v/>
      </c>
      <c r="I1450" t="str" cm="1">
        <f t="array" ref="I1450">IFERROR(INDEX(Month_10!$B$4:$B$250,MATCH(0,COUNTIF($I$1350:I1449,Month_10!$B$4:$B$250),0)),"")</f>
        <v/>
      </c>
    </row>
    <row r="1451" spans="5:9">
      <c r="E1451" t="str" cm="1">
        <f t="array" ref="E1451">IFERROR(INDEX(Month_10!$D$4:$D$250,MATCH(0,COUNTIF($E$1350:E1450,Month_10!$D$4:$D$250),0)),"")</f>
        <v/>
      </c>
      <c r="I1451" t="str" cm="1">
        <f t="array" ref="I1451">IFERROR(INDEX(Month_10!$B$4:$B$250,MATCH(0,COUNTIF($I$1350:I1450,Month_10!$B$4:$B$250),0)),"")</f>
        <v/>
      </c>
    </row>
    <row r="1452" spans="5:9">
      <c r="E1452" t="str" cm="1">
        <f t="array" ref="E1452">IFERROR(INDEX(Month_10!$D$4:$D$250,MATCH(0,COUNTIF($E$1350:E1451,Month_10!$D$4:$D$250),0)),"")</f>
        <v/>
      </c>
      <c r="I1452" t="str" cm="1">
        <f t="array" ref="I1452">IFERROR(INDEX(Month_10!$B$4:$B$250,MATCH(0,COUNTIF($I$1350:I1451,Month_10!$B$4:$B$250),0)),"")</f>
        <v/>
      </c>
    </row>
    <row r="1453" spans="5:9">
      <c r="E1453" t="str" cm="1">
        <f t="array" ref="E1453">IFERROR(INDEX(Month_10!$D$4:$D$250,MATCH(0,COUNTIF($E$1350:E1452,Month_10!$D$4:$D$250),0)),"")</f>
        <v/>
      </c>
      <c r="I1453" t="str" cm="1">
        <f t="array" ref="I1453">IFERROR(INDEX(Month_10!$B$4:$B$250,MATCH(0,COUNTIF($I$1350:I1452,Month_10!$B$4:$B$250),0)),"")</f>
        <v/>
      </c>
    </row>
    <row r="1454" spans="5:9">
      <c r="E1454" t="str" cm="1">
        <f t="array" ref="E1454">IFERROR(INDEX(Month_10!$D$4:$D$250,MATCH(0,COUNTIF($E$1350:E1453,Month_10!$D$4:$D$250),0)),"")</f>
        <v/>
      </c>
      <c r="I1454" t="str" cm="1">
        <f t="array" ref="I1454">IFERROR(INDEX(Month_10!$B$4:$B$250,MATCH(0,COUNTIF($I$1350:I1453,Month_10!$B$4:$B$250),0)),"")</f>
        <v/>
      </c>
    </row>
    <row r="1455" spans="5:9">
      <c r="E1455" t="str" cm="1">
        <f t="array" ref="E1455">IFERROR(INDEX(Month_10!$D$4:$D$250,MATCH(0,COUNTIF($E$1350:E1454,Month_10!$D$4:$D$250),0)),"")</f>
        <v/>
      </c>
      <c r="I1455" t="str" cm="1">
        <f t="array" ref="I1455">IFERROR(INDEX(Month_10!$B$4:$B$250,MATCH(0,COUNTIF($I$1350:I1454,Month_10!$B$4:$B$250),0)),"")</f>
        <v/>
      </c>
    </row>
    <row r="1456" spans="5:9">
      <c r="E1456" t="str" cm="1">
        <f t="array" ref="E1456">IFERROR(INDEX(Month_10!$D$4:$D$250,MATCH(0,COUNTIF($E$1350:E1455,Month_10!$D$4:$D$250),0)),"")</f>
        <v/>
      </c>
      <c r="I1456" t="str" cm="1">
        <f t="array" ref="I1456">IFERROR(INDEX(Month_10!$B$4:$B$250,MATCH(0,COUNTIF($I$1350:I1455,Month_10!$B$4:$B$250),0)),"")</f>
        <v/>
      </c>
    </row>
    <row r="1457" spans="5:9">
      <c r="E1457" t="str" cm="1">
        <f t="array" ref="E1457">IFERROR(INDEX(Month_10!$D$4:$D$250,MATCH(0,COUNTIF($E$1350:E1456,Month_10!$D$4:$D$250),0)),"")</f>
        <v/>
      </c>
      <c r="I1457" t="str" cm="1">
        <f t="array" ref="I1457">IFERROR(INDEX(Month_10!$B$4:$B$250,MATCH(0,COUNTIF($I$1350:I1456,Month_10!$B$4:$B$250),0)),"")</f>
        <v/>
      </c>
    </row>
    <row r="1458" spans="5:9">
      <c r="E1458" t="str" cm="1">
        <f t="array" ref="E1458">IFERROR(INDEX(Month_10!$D$4:$D$250,MATCH(0,COUNTIF($E$1350:E1457,Month_10!$D$4:$D$250),0)),"")</f>
        <v/>
      </c>
      <c r="I1458" t="str" cm="1">
        <f t="array" ref="I1458">IFERROR(INDEX(Month_10!$B$4:$B$250,MATCH(0,COUNTIF($I$1350:I1457,Month_10!$B$4:$B$250),0)),"")</f>
        <v/>
      </c>
    </row>
    <row r="1459" spans="5:9">
      <c r="E1459" t="str" cm="1">
        <f t="array" ref="E1459">IFERROR(INDEX(Month_10!$D$4:$D$250,MATCH(0,COUNTIF($E$1350:E1458,Month_10!$D$4:$D$250),0)),"")</f>
        <v/>
      </c>
      <c r="I1459" t="str" cm="1">
        <f t="array" ref="I1459">IFERROR(INDEX(Month_10!$B$4:$B$250,MATCH(0,COUNTIF($I$1350:I1458,Month_10!$B$4:$B$250),0)),"")</f>
        <v/>
      </c>
    </row>
    <row r="1460" spans="5:9">
      <c r="E1460" t="str" cm="1">
        <f t="array" ref="E1460">IFERROR(INDEX(Month_10!$D$4:$D$250,MATCH(0,COUNTIF($E$1350:E1459,Month_10!$D$4:$D$250),0)),"")</f>
        <v/>
      </c>
      <c r="I1460" t="str" cm="1">
        <f t="array" ref="I1460">IFERROR(INDEX(Month_10!$B$4:$B$250,MATCH(0,COUNTIF($I$1350:I1459,Month_10!$B$4:$B$250),0)),"")</f>
        <v/>
      </c>
    </row>
    <row r="1461" spans="5:9">
      <c r="E1461" t="str" cm="1">
        <f t="array" ref="E1461">IFERROR(INDEX(Month_10!$D$4:$D$250,MATCH(0,COUNTIF($E$1350:E1460,Month_10!$D$4:$D$250),0)),"")</f>
        <v/>
      </c>
      <c r="I1461" t="str" cm="1">
        <f t="array" ref="I1461">IFERROR(INDEX(Month_10!$B$4:$B$250,MATCH(0,COUNTIF($I$1350:I1460,Month_10!$B$4:$B$250),0)),"")</f>
        <v/>
      </c>
    </row>
    <row r="1462" spans="5:9">
      <c r="E1462" t="str" cm="1">
        <f t="array" ref="E1462">IFERROR(INDEX(Month_10!$D$4:$D$250,MATCH(0,COUNTIF($E$1350:E1461,Month_10!$D$4:$D$250),0)),"")</f>
        <v/>
      </c>
      <c r="I1462" t="str" cm="1">
        <f t="array" ref="I1462">IFERROR(INDEX(Month_10!$B$4:$B$250,MATCH(0,COUNTIF($I$1350:I1461,Month_10!$B$4:$B$250),0)),"")</f>
        <v/>
      </c>
    </row>
    <row r="1463" spans="5:9">
      <c r="E1463" t="str" cm="1">
        <f t="array" ref="E1463">IFERROR(INDEX(Month_10!$D$4:$D$250,MATCH(0,COUNTIF($E$1350:E1462,Month_10!$D$4:$D$250),0)),"")</f>
        <v/>
      </c>
      <c r="I1463" t="str" cm="1">
        <f t="array" ref="I1463">IFERROR(INDEX(Month_10!$B$4:$B$250,MATCH(0,COUNTIF($I$1350:I1462,Month_10!$B$4:$B$250),0)),"")</f>
        <v/>
      </c>
    </row>
    <row r="1464" spans="5:9">
      <c r="E1464" t="str" cm="1">
        <f t="array" ref="E1464">IFERROR(INDEX(Month_10!$D$4:$D$250,MATCH(0,COUNTIF($E$1350:E1463,Month_10!$D$4:$D$250),0)),"")</f>
        <v/>
      </c>
      <c r="I1464" t="str" cm="1">
        <f t="array" ref="I1464">IFERROR(INDEX(Month_10!$B$4:$B$250,MATCH(0,COUNTIF($I$1350:I1463,Month_10!$B$4:$B$250),0)),"")</f>
        <v/>
      </c>
    </row>
    <row r="1465" spans="5:9">
      <c r="E1465" t="str" cm="1">
        <f t="array" ref="E1465">IFERROR(INDEX(Month_10!$D$4:$D$250,MATCH(0,COUNTIF($E$1350:E1464,Month_10!$D$4:$D$250),0)),"")</f>
        <v/>
      </c>
      <c r="I1465" t="str" cm="1">
        <f t="array" ref="I1465">IFERROR(INDEX(Month_10!$B$4:$B$250,MATCH(0,COUNTIF($I$1350:I1464,Month_10!$B$4:$B$250),0)),"")</f>
        <v/>
      </c>
    </row>
    <row r="1466" spans="5:9">
      <c r="E1466" t="str" cm="1">
        <f t="array" ref="E1466">IFERROR(INDEX(Month_10!$D$4:$D$250,MATCH(0,COUNTIF($E$1350:E1465,Month_10!$D$4:$D$250),0)),"")</f>
        <v/>
      </c>
      <c r="I1466" t="str" cm="1">
        <f t="array" ref="I1466">IFERROR(INDEX(Month_10!$B$4:$B$250,MATCH(0,COUNTIF($I$1350:I1465,Month_10!$B$4:$B$250),0)),"")</f>
        <v/>
      </c>
    </row>
    <row r="1467" spans="5:9">
      <c r="E1467" t="str" cm="1">
        <f t="array" ref="E1467">IFERROR(INDEX(Month_10!$D$4:$D$250,MATCH(0,COUNTIF($E$1350:E1466,Month_10!$D$4:$D$250),0)),"")</f>
        <v/>
      </c>
      <c r="I1467" t="str" cm="1">
        <f t="array" ref="I1467">IFERROR(INDEX(Month_10!$B$4:$B$250,MATCH(0,COUNTIF($I$1350:I1466,Month_10!$B$4:$B$250),0)),"")</f>
        <v/>
      </c>
    </row>
    <row r="1468" spans="5:9">
      <c r="E1468" t="str" cm="1">
        <f t="array" ref="E1468">IFERROR(INDEX(Month_10!$D$4:$D$250,MATCH(0,COUNTIF($E$1350:E1467,Month_10!$D$4:$D$250),0)),"")</f>
        <v/>
      </c>
      <c r="I1468" t="str" cm="1">
        <f t="array" ref="I1468">IFERROR(INDEX(Month_10!$B$4:$B$250,MATCH(0,COUNTIF($I$1350:I1467,Month_10!$B$4:$B$250),0)),"")</f>
        <v/>
      </c>
    </row>
    <row r="1469" spans="5:9">
      <c r="E1469" t="str" cm="1">
        <f t="array" ref="E1469">IFERROR(INDEX(Month_10!$D$4:$D$250,MATCH(0,COUNTIF($E$1350:E1468,Month_10!$D$4:$D$250),0)),"")</f>
        <v/>
      </c>
      <c r="I1469" t="str" cm="1">
        <f t="array" ref="I1469">IFERROR(INDEX(Month_10!$B$4:$B$250,MATCH(0,COUNTIF($I$1350:I1468,Month_10!$B$4:$B$250),0)),"")</f>
        <v/>
      </c>
    </row>
    <row r="1470" spans="5:9">
      <c r="E1470" t="str" cm="1">
        <f t="array" ref="E1470">IFERROR(INDEX(Month_10!$D$4:$D$250,MATCH(0,COUNTIF($E$1350:E1469,Month_10!$D$4:$D$250),0)),"")</f>
        <v/>
      </c>
      <c r="I1470" t="str" cm="1">
        <f t="array" ref="I1470">IFERROR(INDEX(Month_10!$B$4:$B$250,MATCH(0,COUNTIF($I$1350:I1469,Month_10!$B$4:$B$250),0)),"")</f>
        <v/>
      </c>
    </row>
    <row r="1471" spans="5:9">
      <c r="E1471" t="str" cm="1">
        <f t="array" ref="E1471">IFERROR(INDEX(Month_10!$D$4:$D$250,MATCH(0,COUNTIF($E$1350:E1470,Month_10!$D$4:$D$250),0)),"")</f>
        <v/>
      </c>
      <c r="I1471" t="str" cm="1">
        <f t="array" ref="I1471">IFERROR(INDEX(Month_10!$B$4:$B$250,MATCH(0,COUNTIF($I$1350:I1470,Month_10!$B$4:$B$250),0)),"")</f>
        <v/>
      </c>
    </row>
    <row r="1472" spans="5:9">
      <c r="E1472" t="str" cm="1">
        <f t="array" ref="E1472">IFERROR(INDEX(Month_10!$D$4:$D$250,MATCH(0,COUNTIF($E$1350:E1471,Month_10!$D$4:$D$250),0)),"")</f>
        <v/>
      </c>
      <c r="I1472" t="str" cm="1">
        <f t="array" ref="I1472">IFERROR(INDEX(Month_10!$B$4:$B$250,MATCH(0,COUNTIF($I$1350:I1471,Month_10!$B$4:$B$250),0)),"")</f>
        <v/>
      </c>
    </row>
    <row r="1473" spans="5:9">
      <c r="E1473" t="str" cm="1">
        <f t="array" ref="E1473">IFERROR(INDEX(Month_10!$D$4:$D$250,MATCH(0,COUNTIF($E$1350:E1472,Month_10!$D$4:$D$250),0)),"")</f>
        <v/>
      </c>
      <c r="I1473" t="str" cm="1">
        <f t="array" ref="I1473">IFERROR(INDEX(Month_10!$B$4:$B$250,MATCH(0,COUNTIF($I$1350:I1472,Month_10!$B$4:$B$250),0)),"")</f>
        <v/>
      </c>
    </row>
    <row r="1474" spans="5:9">
      <c r="E1474" t="str" cm="1">
        <f t="array" ref="E1474">IFERROR(INDEX(Month_10!$D$4:$D$250,MATCH(0,COUNTIF($E$1350:E1473,Month_10!$D$4:$D$250),0)),"")</f>
        <v/>
      </c>
      <c r="I1474" t="str" cm="1">
        <f t="array" ref="I1474">IFERROR(INDEX(Month_10!$B$4:$B$250,MATCH(0,COUNTIF($I$1350:I1473,Month_10!$B$4:$B$250),0)),"")</f>
        <v/>
      </c>
    </row>
    <row r="1475" spans="5:9">
      <c r="E1475" t="str" cm="1">
        <f t="array" ref="E1475">IFERROR(INDEX(Month_10!$D$4:$D$250,MATCH(0,COUNTIF($E$1350:E1474,Month_10!$D$4:$D$250),0)),"")</f>
        <v/>
      </c>
      <c r="I1475" t="str" cm="1">
        <f t="array" ref="I1475">IFERROR(INDEX(Month_10!$B$4:$B$250,MATCH(0,COUNTIF($I$1350:I1474,Month_10!$B$4:$B$250),0)),"")</f>
        <v/>
      </c>
    </row>
    <row r="1476" spans="5:9">
      <c r="E1476" t="str" cm="1">
        <f t="array" ref="E1476">IFERROR(INDEX(Month_10!$D$4:$D$250,MATCH(0,COUNTIF($E$1350:E1475,Month_10!$D$4:$D$250),0)),"")</f>
        <v/>
      </c>
      <c r="I1476" t="str" cm="1">
        <f t="array" ref="I1476">IFERROR(INDEX(Month_10!$B$4:$B$250,MATCH(0,COUNTIF($I$1350:I1475,Month_10!$B$4:$B$250),0)),"")</f>
        <v/>
      </c>
    </row>
    <row r="1477" spans="5:9">
      <c r="E1477" t="str" cm="1">
        <f t="array" ref="E1477">IFERROR(INDEX(Month_10!$D$4:$D$250,MATCH(0,COUNTIF($E$1350:E1476,Month_10!$D$4:$D$250),0)),"")</f>
        <v/>
      </c>
      <c r="I1477" t="str" cm="1">
        <f t="array" ref="I1477">IFERROR(INDEX(Month_10!$B$4:$B$250,MATCH(0,COUNTIF($I$1350:I1476,Month_10!$B$4:$B$250),0)),"")</f>
        <v/>
      </c>
    </row>
    <row r="1478" spans="5:9">
      <c r="E1478" t="str" cm="1">
        <f t="array" ref="E1478">IFERROR(INDEX(Month_10!$D$4:$D$250,MATCH(0,COUNTIF($E$1350:E1477,Month_10!$D$4:$D$250),0)),"")</f>
        <v/>
      </c>
      <c r="I1478" t="str" cm="1">
        <f t="array" ref="I1478">IFERROR(INDEX(Month_10!$B$4:$B$250,MATCH(0,COUNTIF($I$1350:I1477,Month_10!$B$4:$B$250),0)),"")</f>
        <v/>
      </c>
    </row>
    <row r="1479" spans="5:9">
      <c r="E1479" t="str" cm="1">
        <f t="array" ref="E1479">IFERROR(INDEX(Month_10!$D$4:$D$250,MATCH(0,COUNTIF($E$1350:E1478,Month_10!$D$4:$D$250),0)),"")</f>
        <v/>
      </c>
      <c r="I1479" t="str" cm="1">
        <f t="array" ref="I1479">IFERROR(INDEX(Month_10!$B$4:$B$250,MATCH(0,COUNTIF($I$1350:I1478,Month_10!$B$4:$B$250),0)),"")</f>
        <v/>
      </c>
    </row>
    <row r="1480" spans="5:9">
      <c r="E1480" t="str" cm="1">
        <f t="array" ref="E1480">IFERROR(INDEX(Month_10!$D$4:$D$250,MATCH(0,COUNTIF($E$1350:E1479,Month_10!$D$4:$D$250),0)),"")</f>
        <v/>
      </c>
      <c r="I1480" t="str" cm="1">
        <f t="array" ref="I1480">IFERROR(INDEX(Month_10!$B$4:$B$250,MATCH(0,COUNTIF($I$1350:I1479,Month_10!$B$4:$B$250),0)),"")</f>
        <v/>
      </c>
    </row>
    <row r="1481" spans="5:9">
      <c r="E1481" t="str" cm="1">
        <f t="array" ref="E1481">IFERROR(INDEX(Month_10!$D$4:$D$250,MATCH(0,COUNTIF($E$1350:E1480,Month_10!$D$4:$D$250),0)),"")</f>
        <v/>
      </c>
      <c r="I1481" t="str" cm="1">
        <f t="array" ref="I1481">IFERROR(INDEX(Month_10!$B$4:$B$250,MATCH(0,COUNTIF($I$1350:I1480,Month_10!$B$4:$B$250),0)),"")</f>
        <v/>
      </c>
    </row>
    <row r="1482" spans="5:9">
      <c r="E1482" t="str" cm="1">
        <f t="array" ref="E1482">IFERROR(INDEX(Month_10!$D$4:$D$250,MATCH(0,COUNTIF($E$1350:E1481,Month_10!$D$4:$D$250),0)),"")</f>
        <v/>
      </c>
      <c r="I1482" t="str" cm="1">
        <f t="array" ref="I1482">IFERROR(INDEX(Month_10!$B$4:$B$250,MATCH(0,COUNTIF($I$1350:I1481,Month_10!$B$4:$B$250),0)),"")</f>
        <v/>
      </c>
    </row>
    <row r="1483" spans="5:9">
      <c r="E1483" t="str" cm="1">
        <f t="array" ref="E1483">IFERROR(INDEX(Month_10!$D$4:$D$250,MATCH(0,COUNTIF($E$1350:E1482,Month_10!$D$4:$D$250),0)),"")</f>
        <v/>
      </c>
      <c r="I1483" t="str" cm="1">
        <f t="array" ref="I1483">IFERROR(INDEX(Month_10!$B$4:$B$250,MATCH(0,COUNTIF($I$1350:I1482,Month_10!$B$4:$B$250),0)),"")</f>
        <v/>
      </c>
    </row>
    <row r="1484" spans="5:9">
      <c r="E1484" t="str" cm="1">
        <f t="array" ref="E1484">IFERROR(INDEX(Month_10!$D$4:$D$250,MATCH(0,COUNTIF($E$1350:E1483,Month_10!$D$4:$D$250),0)),"")</f>
        <v/>
      </c>
      <c r="I1484" t="str" cm="1">
        <f t="array" ref="I1484">IFERROR(INDEX(Month_10!$B$4:$B$250,MATCH(0,COUNTIF($I$1350:I1483,Month_10!$B$4:$B$250),0)),"")</f>
        <v/>
      </c>
    </row>
    <row r="1485" spans="5:9">
      <c r="E1485" t="str" cm="1">
        <f t="array" ref="E1485">IFERROR(INDEX(Month_10!$D$4:$D$250,MATCH(0,COUNTIF($E$1350:E1484,Month_10!$D$4:$D$250),0)),"")</f>
        <v/>
      </c>
      <c r="I1485" t="str" cm="1">
        <f t="array" ref="I1485">IFERROR(INDEX(Month_10!$B$4:$B$250,MATCH(0,COUNTIF($I$1350:I1484,Month_10!$B$4:$B$250),0)),"")</f>
        <v/>
      </c>
    </row>
    <row r="1486" spans="5:9">
      <c r="E1486" t="str" cm="1">
        <f t="array" ref="E1486">IFERROR(INDEX(Month_10!$D$4:$D$250,MATCH(0,COUNTIF($E$1350:E1485,Month_10!$D$4:$D$250),0)),"")</f>
        <v/>
      </c>
      <c r="I1486" t="str" cm="1">
        <f t="array" ref="I1486">IFERROR(INDEX(Month_10!$B$4:$B$250,MATCH(0,COUNTIF($I$1350:I1485,Month_10!$B$4:$B$250),0)),"")</f>
        <v/>
      </c>
    </row>
    <row r="1487" spans="5:9">
      <c r="E1487" t="str" cm="1">
        <f t="array" ref="E1487">IFERROR(INDEX(Month_10!$D$4:$D$250,MATCH(0,COUNTIF($E$1350:E1486,Month_10!$D$4:$D$250),0)),"")</f>
        <v/>
      </c>
      <c r="I1487" t="str" cm="1">
        <f t="array" ref="I1487">IFERROR(INDEX(Month_10!$B$4:$B$250,MATCH(0,COUNTIF($I$1350:I1486,Month_10!$B$4:$B$250),0)),"")</f>
        <v/>
      </c>
    </row>
    <row r="1488" spans="5:9">
      <c r="E1488" t="str" cm="1">
        <f t="array" ref="E1488">IFERROR(INDEX(Month_10!$D$4:$D$250,MATCH(0,COUNTIF($E$1350:E1487,Month_10!$D$4:$D$250),0)),"")</f>
        <v/>
      </c>
      <c r="I1488" t="str" cm="1">
        <f t="array" ref="I1488">IFERROR(INDEX(Month_10!$B$4:$B$250,MATCH(0,COUNTIF($I$1350:I1487,Month_10!$B$4:$B$250),0)),"")</f>
        <v/>
      </c>
    </row>
    <row r="1489" spans="5:9">
      <c r="E1489" t="str" cm="1">
        <f t="array" ref="E1489">IFERROR(INDEX(Month_10!$D$4:$D$250,MATCH(0,COUNTIF($E$1350:E1488,Month_10!$D$4:$D$250),0)),"")</f>
        <v/>
      </c>
      <c r="I1489" t="str" cm="1">
        <f t="array" ref="I1489">IFERROR(INDEX(Month_10!$B$4:$B$250,MATCH(0,COUNTIF($I$1350:I1488,Month_10!$B$4:$B$250),0)),"")</f>
        <v/>
      </c>
    </row>
    <row r="1490" spans="5:9">
      <c r="E1490" t="str" cm="1">
        <f t="array" ref="E1490">IFERROR(INDEX(Month_10!$D$4:$D$250,MATCH(0,COUNTIF($E$1350:E1489,Month_10!$D$4:$D$250),0)),"")</f>
        <v/>
      </c>
      <c r="I1490" t="str" cm="1">
        <f t="array" ref="I1490">IFERROR(INDEX(Month_10!$B$4:$B$250,MATCH(0,COUNTIF($I$1350:I1489,Month_10!$B$4:$B$250),0)),"")</f>
        <v/>
      </c>
    </row>
    <row r="1491" spans="5:9">
      <c r="E1491" t="str" cm="1">
        <f t="array" ref="E1491">IFERROR(INDEX(Month_10!$D$4:$D$250,MATCH(0,COUNTIF($E$1350:E1490,Month_10!$D$4:$D$250),0)),"")</f>
        <v/>
      </c>
      <c r="I1491" t="str" cm="1">
        <f t="array" ref="I1491">IFERROR(INDEX(Month_10!$B$4:$B$250,MATCH(0,COUNTIF($I$1350:I1490,Month_10!$B$4:$B$250),0)),"")</f>
        <v/>
      </c>
    </row>
    <row r="1492" spans="5:9">
      <c r="E1492" t="str" cm="1">
        <f t="array" ref="E1492">IFERROR(INDEX(Month_10!$D$4:$D$250,MATCH(0,COUNTIF($E$1350:E1491,Month_10!$D$4:$D$250),0)),"")</f>
        <v/>
      </c>
      <c r="I1492" t="str" cm="1">
        <f t="array" ref="I1492">IFERROR(INDEX(Month_10!$B$4:$B$250,MATCH(0,COUNTIF($I$1350:I1491,Month_10!$B$4:$B$250),0)),"")</f>
        <v/>
      </c>
    </row>
    <row r="1493" spans="5:9">
      <c r="E1493" t="str" cm="1">
        <f t="array" ref="E1493">IFERROR(INDEX(Month_10!$D$4:$D$250,MATCH(0,COUNTIF($E$1350:E1492,Month_10!$D$4:$D$250),0)),"")</f>
        <v/>
      </c>
      <c r="I1493" t="str" cm="1">
        <f t="array" ref="I1493">IFERROR(INDEX(Month_10!$B$4:$B$250,MATCH(0,COUNTIF($I$1350:I1492,Month_10!$B$4:$B$250),0)),"")</f>
        <v/>
      </c>
    </row>
    <row r="1494" spans="5:9">
      <c r="E1494" t="str" cm="1">
        <f t="array" ref="E1494">IFERROR(INDEX(Month_10!$D$4:$D$250,MATCH(0,COUNTIF($E$1350:E1493,Month_10!$D$4:$D$250),0)),"")</f>
        <v/>
      </c>
      <c r="I1494" t="str" cm="1">
        <f t="array" ref="I1494">IFERROR(INDEX(Month_10!$B$4:$B$250,MATCH(0,COUNTIF($I$1350:I1493,Month_10!$B$4:$B$250),0)),"")</f>
        <v/>
      </c>
    </row>
    <row r="1495" spans="5:9">
      <c r="E1495" t="str" cm="1">
        <f t="array" ref="E1495">IFERROR(INDEX(Month_10!$D$4:$D$250,MATCH(0,COUNTIF($E$1350:E1494,Month_10!$D$4:$D$250),0)),"")</f>
        <v/>
      </c>
      <c r="I1495" t="str" cm="1">
        <f t="array" ref="I1495">IFERROR(INDEX(Month_10!$B$4:$B$250,MATCH(0,COUNTIF($I$1350:I1494,Month_10!$B$4:$B$250),0)),"")</f>
        <v/>
      </c>
    </row>
    <row r="1496" spans="5:9">
      <c r="E1496" t="str" cm="1">
        <f t="array" ref="E1496">IFERROR(INDEX(Month_10!$D$4:$D$250,MATCH(0,COUNTIF($E$1350:E1495,Month_10!$D$4:$D$250),0)),"")</f>
        <v/>
      </c>
      <c r="I1496" t="str" cm="1">
        <f t="array" ref="I1496">IFERROR(INDEX(Month_10!$B$4:$B$250,MATCH(0,COUNTIF($I$1350:I1495,Month_10!$B$4:$B$250),0)),"")</f>
        <v/>
      </c>
    </row>
    <row r="1497" spans="5:9">
      <c r="E1497" t="str" cm="1">
        <f t="array" ref="E1497">IFERROR(INDEX(Month_10!$D$4:$D$250,MATCH(0,COUNTIF($E$1350:E1496,Month_10!$D$4:$D$250),0)),"")</f>
        <v/>
      </c>
      <c r="I1497" t="str" cm="1">
        <f t="array" ref="I1497">IFERROR(INDEX(Month_10!$B$4:$B$250,MATCH(0,COUNTIF($I$1350:I1496,Month_10!$B$4:$B$250),0)),"")</f>
        <v/>
      </c>
    </row>
    <row r="1498" spans="5:9">
      <c r="E1498" t="str" cm="1">
        <f t="array" ref="E1498">IFERROR(INDEX(Month_10!$D$4:$D$250,MATCH(0,COUNTIF($E$1350:E1497,Month_10!$D$4:$D$250),0)),"")</f>
        <v/>
      </c>
      <c r="I1498" t="str" cm="1">
        <f t="array" ref="I1498">IFERROR(INDEX(Month_10!$B$4:$B$250,MATCH(0,COUNTIF($I$1350:I1497,Month_10!$B$4:$B$250),0)),"")</f>
        <v/>
      </c>
    </row>
    <row r="1499" spans="5:9">
      <c r="E1499" t="str" cm="1">
        <f t="array" ref="E1499">IFERROR(INDEX(Month_10!$D$4:$D$250,MATCH(0,COUNTIF($E$1350:E1498,Month_10!$D$4:$D$250),0)),"")</f>
        <v/>
      </c>
      <c r="I1499" t="str" cm="1">
        <f t="array" ref="I1499">IFERROR(INDEX(Month_10!$B$4:$B$250,MATCH(0,COUNTIF($I$1350:I1498,Month_10!$B$4:$B$250),0)),"")</f>
        <v/>
      </c>
    </row>
    <row r="1500" spans="5:9">
      <c r="E1500" t="str" cm="1">
        <f t="array" ref="E1500">IFERROR(INDEX(Month_10!$D$4:$D$250,MATCH(0,COUNTIF($E$1350:E1499,Month_10!$D$4:$D$250),0)),"")</f>
        <v/>
      </c>
      <c r="I1500" t="str" cm="1">
        <f t="array" ref="I1500">IFERROR(INDEX(Month_10!$B$4:$B$250,MATCH(0,COUNTIF($I$1350:I1499,Month_10!$B$4:$B$250),0)),"")</f>
        <v/>
      </c>
    </row>
    <row r="1501" spans="5:9">
      <c r="E1501" cm="1">
        <f t="array" ref="E1501">IFERROR(INDEX(Month_11!$D$4:$D$250,MATCH(0,COUNTIF($E$1500:E1500,Month_11!$D$4:$D$250),0)),"")</f>
        <v>0</v>
      </c>
      <c r="I1501" cm="1">
        <f t="array" ref="I1501">IFERROR(INDEX(Month_11!$B$4:$B$250,MATCH(0,COUNTIF($I$1500:I1500,Month_11!$B$4:$B$250),0)),"")</f>
        <v>0</v>
      </c>
    </row>
    <row r="1502" spans="5:9">
      <c r="E1502" t="str" cm="1">
        <f t="array" ref="E1502">IFERROR(INDEX(Month_11!$D$4:$D$250,MATCH(0,COUNTIF($E$1500:E1501,Month_11!$D$4:$D$250),0)),"")</f>
        <v/>
      </c>
      <c r="I1502" t="str" cm="1">
        <f t="array" ref="I1502">IFERROR(INDEX(Month_11!$B$4:$B$250,MATCH(0,COUNTIF($I$1500:I1501,Month_11!$B$4:$B$250),0)),"")</f>
        <v/>
      </c>
    </row>
    <row r="1503" spans="5:9">
      <c r="E1503" t="str" cm="1">
        <f t="array" ref="E1503">IFERROR(INDEX(Month_11!$D$4:$D$250,MATCH(0,COUNTIF($E$1500:E1502,Month_11!$D$4:$D$250),0)),"")</f>
        <v/>
      </c>
      <c r="I1503" t="str" cm="1">
        <f t="array" ref="I1503">IFERROR(INDEX(Month_11!$B$4:$B$250,MATCH(0,COUNTIF($I$1500:I1502,Month_11!$B$4:$B$250),0)),"")</f>
        <v/>
      </c>
    </row>
    <row r="1504" spans="5:9">
      <c r="E1504" t="str" cm="1">
        <f t="array" ref="E1504">IFERROR(INDEX(Month_11!$D$4:$D$250,MATCH(0,COUNTIF($E$1500:E1503,Month_11!$D$4:$D$250),0)),"")</f>
        <v/>
      </c>
      <c r="I1504" t="str" cm="1">
        <f t="array" ref="I1504">IFERROR(INDEX(Month_11!$B$4:$B$250,MATCH(0,COUNTIF($I$1500:I1503,Month_11!$B$4:$B$250),0)),"")</f>
        <v/>
      </c>
    </row>
    <row r="1505" spans="5:9">
      <c r="E1505" t="str" cm="1">
        <f t="array" ref="E1505">IFERROR(INDEX(Month_11!$D$4:$D$250,MATCH(0,COUNTIF($E$1500:E1504,Month_11!$D$4:$D$250),0)),"")</f>
        <v/>
      </c>
      <c r="I1505" t="str" cm="1">
        <f t="array" ref="I1505">IFERROR(INDEX(Month_11!$B$4:$B$250,MATCH(0,COUNTIF($I$1500:I1504,Month_11!$B$4:$B$250),0)),"")</f>
        <v/>
      </c>
    </row>
    <row r="1506" spans="5:9">
      <c r="E1506" t="str" cm="1">
        <f t="array" ref="E1506">IFERROR(INDEX(Month_11!$D$4:$D$250,MATCH(0,COUNTIF($E$1500:E1505,Month_11!$D$4:$D$250),0)),"")</f>
        <v/>
      </c>
      <c r="I1506" t="str" cm="1">
        <f t="array" ref="I1506">IFERROR(INDEX(Month_11!$B$4:$B$250,MATCH(0,COUNTIF($I$1500:I1505,Month_11!$B$4:$B$250),0)),"")</f>
        <v/>
      </c>
    </row>
    <row r="1507" spans="5:9">
      <c r="E1507" t="str" cm="1">
        <f t="array" ref="E1507">IFERROR(INDEX(Month_11!$D$4:$D$250,MATCH(0,COUNTIF($E$1500:E1506,Month_11!$D$4:$D$250),0)),"")</f>
        <v/>
      </c>
      <c r="I1507" t="str" cm="1">
        <f t="array" ref="I1507">IFERROR(INDEX(Month_11!$B$4:$B$250,MATCH(0,COUNTIF($I$1500:I1506,Month_11!$B$4:$B$250),0)),"")</f>
        <v/>
      </c>
    </row>
    <row r="1508" spans="5:9">
      <c r="E1508" t="str" cm="1">
        <f t="array" ref="E1508">IFERROR(INDEX(Month_11!$D$4:$D$250,MATCH(0,COUNTIF($E$1500:E1507,Month_11!$D$4:$D$250),0)),"")</f>
        <v/>
      </c>
      <c r="I1508" t="str" cm="1">
        <f t="array" ref="I1508">IFERROR(INDEX(Month_11!$B$4:$B$250,MATCH(0,COUNTIF($I$1500:I1507,Month_11!$B$4:$B$250),0)),"")</f>
        <v/>
      </c>
    </row>
    <row r="1509" spans="5:9">
      <c r="E1509" t="str" cm="1">
        <f t="array" ref="E1509">IFERROR(INDEX(Month_11!$D$4:$D$250,MATCH(0,COUNTIF($E$1500:E1508,Month_11!$D$4:$D$250),0)),"")</f>
        <v/>
      </c>
      <c r="I1509" t="str" cm="1">
        <f t="array" ref="I1509">IFERROR(INDEX(Month_11!$B$4:$B$250,MATCH(0,COUNTIF($I$1500:I1508,Month_11!$B$4:$B$250),0)),"")</f>
        <v/>
      </c>
    </row>
    <row r="1510" spans="5:9">
      <c r="E1510" t="str" cm="1">
        <f t="array" ref="E1510">IFERROR(INDEX(Month_11!$D$4:$D$250,MATCH(0,COUNTIF($E$1500:E1509,Month_11!$D$4:$D$250),0)),"")</f>
        <v/>
      </c>
      <c r="I1510" t="str" cm="1">
        <f t="array" ref="I1510">IFERROR(INDEX(Month_11!$B$4:$B$250,MATCH(0,COUNTIF($I$1500:I1509,Month_11!$B$4:$B$250),0)),"")</f>
        <v/>
      </c>
    </row>
    <row r="1511" spans="5:9">
      <c r="E1511" t="str" cm="1">
        <f t="array" ref="E1511">IFERROR(INDEX(Month_11!$D$4:$D$250,MATCH(0,COUNTIF($E$1500:E1510,Month_11!$D$4:$D$250),0)),"")</f>
        <v/>
      </c>
      <c r="I1511" t="str" cm="1">
        <f t="array" ref="I1511">IFERROR(INDEX(Month_11!$B$4:$B$250,MATCH(0,COUNTIF($I$1500:I1510,Month_11!$B$4:$B$250),0)),"")</f>
        <v/>
      </c>
    </row>
    <row r="1512" spans="5:9">
      <c r="E1512" t="str" cm="1">
        <f t="array" ref="E1512">IFERROR(INDEX(Month_11!$D$4:$D$250,MATCH(0,COUNTIF($E$1500:E1511,Month_11!$D$4:$D$250),0)),"")</f>
        <v/>
      </c>
      <c r="I1512" t="str" cm="1">
        <f t="array" ref="I1512">IFERROR(INDEX(Month_11!$B$4:$B$250,MATCH(0,COUNTIF($I$1500:I1511,Month_11!$B$4:$B$250),0)),"")</f>
        <v/>
      </c>
    </row>
    <row r="1513" spans="5:9">
      <c r="E1513" t="str" cm="1">
        <f t="array" ref="E1513">IFERROR(INDEX(Month_11!$D$4:$D$250,MATCH(0,COUNTIF($E$1500:E1512,Month_11!$D$4:$D$250),0)),"")</f>
        <v/>
      </c>
      <c r="I1513" t="str" cm="1">
        <f t="array" ref="I1513">IFERROR(INDEX(Month_11!$B$4:$B$250,MATCH(0,COUNTIF($I$1500:I1512,Month_11!$B$4:$B$250),0)),"")</f>
        <v/>
      </c>
    </row>
    <row r="1514" spans="5:9">
      <c r="E1514" t="str" cm="1">
        <f t="array" ref="E1514">IFERROR(INDEX(Month_11!$D$4:$D$250,MATCH(0,COUNTIF($E$1500:E1513,Month_11!$D$4:$D$250),0)),"")</f>
        <v/>
      </c>
      <c r="I1514" t="str" cm="1">
        <f t="array" ref="I1514">IFERROR(INDEX(Month_11!$B$4:$B$250,MATCH(0,COUNTIF($I$1500:I1513,Month_11!$B$4:$B$250),0)),"")</f>
        <v/>
      </c>
    </row>
    <row r="1515" spans="5:9">
      <c r="E1515" t="str" cm="1">
        <f t="array" ref="E1515">IFERROR(INDEX(Month_11!$D$4:$D$250,MATCH(0,COUNTIF($E$1500:E1514,Month_11!$D$4:$D$250),0)),"")</f>
        <v/>
      </c>
      <c r="I1515" t="str" cm="1">
        <f t="array" ref="I1515">IFERROR(INDEX(Month_11!$B$4:$B$250,MATCH(0,COUNTIF($I$1500:I1514,Month_11!$B$4:$B$250),0)),"")</f>
        <v/>
      </c>
    </row>
    <row r="1516" spans="5:9">
      <c r="E1516" t="str" cm="1">
        <f t="array" ref="E1516">IFERROR(INDEX(Month_11!$D$4:$D$250,MATCH(0,COUNTIF($E$1500:E1515,Month_11!$D$4:$D$250),0)),"")</f>
        <v/>
      </c>
      <c r="I1516" t="str" cm="1">
        <f t="array" ref="I1516">IFERROR(INDEX(Month_11!$B$4:$B$250,MATCH(0,COUNTIF($I$1500:I1515,Month_11!$B$4:$B$250),0)),"")</f>
        <v/>
      </c>
    </row>
    <row r="1517" spans="5:9">
      <c r="E1517" t="str" cm="1">
        <f t="array" ref="E1517">IFERROR(INDEX(Month_11!$D$4:$D$250,MATCH(0,COUNTIF($E$1500:E1516,Month_11!$D$4:$D$250),0)),"")</f>
        <v/>
      </c>
      <c r="I1517" t="str" cm="1">
        <f t="array" ref="I1517">IFERROR(INDEX(Month_11!$B$4:$B$250,MATCH(0,COUNTIF($I$1500:I1516,Month_11!$B$4:$B$250),0)),"")</f>
        <v/>
      </c>
    </row>
    <row r="1518" spans="5:9">
      <c r="E1518" t="str" cm="1">
        <f t="array" ref="E1518">IFERROR(INDEX(Month_11!$D$4:$D$250,MATCH(0,COUNTIF($E$1500:E1517,Month_11!$D$4:$D$250),0)),"")</f>
        <v/>
      </c>
      <c r="I1518" t="str" cm="1">
        <f t="array" ref="I1518">IFERROR(INDEX(Month_11!$B$4:$B$250,MATCH(0,COUNTIF($I$1500:I1517,Month_11!$B$4:$B$250),0)),"")</f>
        <v/>
      </c>
    </row>
    <row r="1519" spans="5:9">
      <c r="E1519" t="str" cm="1">
        <f t="array" ref="E1519">IFERROR(INDEX(Month_11!$D$4:$D$250,MATCH(0,COUNTIF($E$1500:E1518,Month_11!$D$4:$D$250),0)),"")</f>
        <v/>
      </c>
      <c r="I1519" t="str" cm="1">
        <f t="array" ref="I1519">IFERROR(INDEX(Month_11!$B$4:$B$250,MATCH(0,COUNTIF($I$1500:I1518,Month_11!$B$4:$B$250),0)),"")</f>
        <v/>
      </c>
    </row>
    <row r="1520" spans="5:9">
      <c r="E1520" t="str" cm="1">
        <f t="array" ref="E1520">IFERROR(INDEX(Month_11!$D$4:$D$250,MATCH(0,COUNTIF($E$1500:E1519,Month_11!$D$4:$D$250),0)),"")</f>
        <v/>
      </c>
      <c r="I1520" t="str" cm="1">
        <f t="array" ref="I1520">IFERROR(INDEX(Month_11!$B$4:$B$250,MATCH(0,COUNTIF($I$1500:I1519,Month_11!$B$4:$B$250),0)),"")</f>
        <v/>
      </c>
    </row>
    <row r="1521" spans="5:9">
      <c r="E1521" t="str" cm="1">
        <f t="array" ref="E1521">IFERROR(INDEX(Month_11!$D$4:$D$250,MATCH(0,COUNTIF($E$1500:E1520,Month_11!$D$4:$D$250),0)),"")</f>
        <v/>
      </c>
      <c r="I1521" t="str" cm="1">
        <f t="array" ref="I1521">IFERROR(INDEX(Month_11!$B$4:$B$250,MATCH(0,COUNTIF($I$1500:I1520,Month_11!$B$4:$B$250),0)),"")</f>
        <v/>
      </c>
    </row>
    <row r="1522" spans="5:9">
      <c r="E1522" t="str" cm="1">
        <f t="array" ref="E1522">IFERROR(INDEX(Month_11!$D$4:$D$250,MATCH(0,COUNTIF($E$1500:E1521,Month_11!$D$4:$D$250),0)),"")</f>
        <v/>
      </c>
      <c r="I1522" t="str" cm="1">
        <f t="array" ref="I1522">IFERROR(INDEX(Month_11!$B$4:$B$250,MATCH(0,COUNTIF($I$1500:I1521,Month_11!$B$4:$B$250),0)),"")</f>
        <v/>
      </c>
    </row>
    <row r="1523" spans="5:9">
      <c r="E1523" t="str" cm="1">
        <f t="array" ref="E1523">IFERROR(INDEX(Month_11!$D$4:$D$250,MATCH(0,COUNTIF($E$1500:E1522,Month_11!$D$4:$D$250),0)),"")</f>
        <v/>
      </c>
      <c r="I1523" t="str" cm="1">
        <f t="array" ref="I1523">IFERROR(INDEX(Month_11!$B$4:$B$250,MATCH(0,COUNTIF($I$1500:I1522,Month_11!$B$4:$B$250),0)),"")</f>
        <v/>
      </c>
    </row>
    <row r="1524" spans="5:9">
      <c r="E1524" t="str" cm="1">
        <f t="array" ref="E1524">IFERROR(INDEX(Month_11!$D$4:$D$250,MATCH(0,COUNTIF($E$1500:E1523,Month_11!$D$4:$D$250),0)),"")</f>
        <v/>
      </c>
      <c r="I1524" t="str" cm="1">
        <f t="array" ref="I1524">IFERROR(INDEX(Month_11!$B$4:$B$250,MATCH(0,COUNTIF($I$1500:I1523,Month_11!$B$4:$B$250),0)),"")</f>
        <v/>
      </c>
    </row>
    <row r="1525" spans="5:9">
      <c r="E1525" t="str" cm="1">
        <f t="array" ref="E1525">IFERROR(INDEX(Month_11!$D$4:$D$250,MATCH(0,COUNTIF($E$1500:E1524,Month_11!$D$4:$D$250),0)),"")</f>
        <v/>
      </c>
      <c r="I1525" t="str" cm="1">
        <f t="array" ref="I1525">IFERROR(INDEX(Month_11!$B$4:$B$250,MATCH(0,COUNTIF($I$1500:I1524,Month_11!$B$4:$B$250),0)),"")</f>
        <v/>
      </c>
    </row>
    <row r="1526" spans="5:9">
      <c r="E1526" t="str" cm="1">
        <f t="array" ref="E1526">IFERROR(INDEX(Month_11!$D$4:$D$250,MATCH(0,COUNTIF($E$1500:E1525,Month_11!$D$4:$D$250),0)),"")</f>
        <v/>
      </c>
      <c r="I1526" t="str" cm="1">
        <f t="array" ref="I1526">IFERROR(INDEX(Month_11!$B$4:$B$250,MATCH(0,COUNTIF($I$1500:I1525,Month_11!$B$4:$B$250),0)),"")</f>
        <v/>
      </c>
    </row>
    <row r="1527" spans="5:9">
      <c r="E1527" t="str" cm="1">
        <f t="array" ref="E1527">IFERROR(INDEX(Month_11!$D$4:$D$250,MATCH(0,COUNTIF($E$1500:E1526,Month_11!$D$4:$D$250),0)),"")</f>
        <v/>
      </c>
      <c r="I1527" t="str" cm="1">
        <f t="array" ref="I1527">IFERROR(INDEX(Month_11!$B$4:$B$250,MATCH(0,COUNTIF($I$1500:I1526,Month_11!$B$4:$B$250),0)),"")</f>
        <v/>
      </c>
    </row>
    <row r="1528" spans="5:9">
      <c r="E1528" t="str" cm="1">
        <f t="array" ref="E1528">IFERROR(INDEX(Month_11!$D$4:$D$250,MATCH(0,COUNTIF($E$1500:E1527,Month_11!$D$4:$D$250),0)),"")</f>
        <v/>
      </c>
      <c r="I1528" t="str" cm="1">
        <f t="array" ref="I1528">IFERROR(INDEX(Month_11!$B$4:$B$250,MATCH(0,COUNTIF($I$1500:I1527,Month_11!$B$4:$B$250),0)),"")</f>
        <v/>
      </c>
    </row>
    <row r="1529" spans="5:9">
      <c r="E1529" t="str" cm="1">
        <f t="array" ref="E1529">IFERROR(INDEX(Month_11!$D$4:$D$250,MATCH(0,COUNTIF($E$1500:E1528,Month_11!$D$4:$D$250),0)),"")</f>
        <v/>
      </c>
      <c r="I1529" t="str" cm="1">
        <f t="array" ref="I1529">IFERROR(INDEX(Month_11!$B$4:$B$250,MATCH(0,COUNTIF($I$1500:I1528,Month_11!$B$4:$B$250),0)),"")</f>
        <v/>
      </c>
    </row>
    <row r="1530" spans="5:9">
      <c r="E1530" t="str" cm="1">
        <f t="array" ref="E1530">IFERROR(INDEX(Month_11!$D$4:$D$250,MATCH(0,COUNTIF($E$1500:E1529,Month_11!$D$4:$D$250),0)),"")</f>
        <v/>
      </c>
      <c r="I1530" t="str" cm="1">
        <f t="array" ref="I1530">IFERROR(INDEX(Month_11!$B$4:$B$250,MATCH(0,COUNTIF($I$1500:I1529,Month_11!$B$4:$B$250),0)),"")</f>
        <v/>
      </c>
    </row>
    <row r="1531" spans="5:9">
      <c r="E1531" t="str" cm="1">
        <f t="array" ref="E1531">IFERROR(INDEX(Month_11!$D$4:$D$250,MATCH(0,COUNTIF($E$1500:E1530,Month_11!$D$4:$D$250),0)),"")</f>
        <v/>
      </c>
      <c r="I1531" t="str" cm="1">
        <f t="array" ref="I1531">IFERROR(INDEX(Month_11!$B$4:$B$250,MATCH(0,COUNTIF($I$1500:I1530,Month_11!$B$4:$B$250),0)),"")</f>
        <v/>
      </c>
    </row>
    <row r="1532" spans="5:9">
      <c r="E1532" t="str" cm="1">
        <f t="array" ref="E1532">IFERROR(INDEX(Month_11!$D$4:$D$250,MATCH(0,COUNTIF($E$1500:E1531,Month_11!$D$4:$D$250),0)),"")</f>
        <v/>
      </c>
      <c r="I1532" t="str" cm="1">
        <f t="array" ref="I1532">IFERROR(INDEX(Month_11!$B$4:$B$250,MATCH(0,COUNTIF($I$1500:I1531,Month_11!$B$4:$B$250),0)),"")</f>
        <v/>
      </c>
    </row>
    <row r="1533" spans="5:9">
      <c r="E1533" t="str" cm="1">
        <f t="array" ref="E1533">IFERROR(INDEX(Month_11!$D$4:$D$250,MATCH(0,COUNTIF($E$1500:E1532,Month_11!$D$4:$D$250),0)),"")</f>
        <v/>
      </c>
      <c r="I1533" t="str" cm="1">
        <f t="array" ref="I1533">IFERROR(INDEX(Month_11!$B$4:$B$250,MATCH(0,COUNTIF($I$1500:I1532,Month_11!$B$4:$B$250),0)),"")</f>
        <v/>
      </c>
    </row>
    <row r="1534" spans="5:9">
      <c r="E1534" t="str" cm="1">
        <f t="array" ref="E1534">IFERROR(INDEX(Month_11!$D$4:$D$250,MATCH(0,COUNTIF($E$1500:E1533,Month_11!$D$4:$D$250),0)),"")</f>
        <v/>
      </c>
      <c r="I1534" t="str" cm="1">
        <f t="array" ref="I1534">IFERROR(INDEX(Month_11!$B$4:$B$250,MATCH(0,COUNTIF($I$1500:I1533,Month_11!$B$4:$B$250),0)),"")</f>
        <v/>
      </c>
    </row>
    <row r="1535" spans="5:9">
      <c r="E1535" t="str" cm="1">
        <f t="array" ref="E1535">IFERROR(INDEX(Month_11!$D$4:$D$250,MATCH(0,COUNTIF($E$1500:E1534,Month_11!$D$4:$D$250),0)),"")</f>
        <v/>
      </c>
      <c r="I1535" t="str" cm="1">
        <f t="array" ref="I1535">IFERROR(INDEX(Month_11!$B$4:$B$250,MATCH(0,COUNTIF($I$1500:I1534,Month_11!$B$4:$B$250),0)),"")</f>
        <v/>
      </c>
    </row>
    <row r="1536" spans="5:9">
      <c r="E1536" t="str" cm="1">
        <f t="array" ref="E1536">IFERROR(INDEX(Month_11!$D$4:$D$250,MATCH(0,COUNTIF($E$1500:E1535,Month_11!$D$4:$D$250),0)),"")</f>
        <v/>
      </c>
      <c r="I1536" t="str" cm="1">
        <f t="array" ref="I1536">IFERROR(INDEX(Month_11!$B$4:$B$250,MATCH(0,COUNTIF($I$1500:I1535,Month_11!$B$4:$B$250),0)),"")</f>
        <v/>
      </c>
    </row>
    <row r="1537" spans="5:9">
      <c r="E1537" t="str" cm="1">
        <f t="array" ref="E1537">IFERROR(INDEX(Month_11!$D$4:$D$250,MATCH(0,COUNTIF($E$1500:E1536,Month_11!$D$4:$D$250),0)),"")</f>
        <v/>
      </c>
      <c r="I1537" t="str" cm="1">
        <f t="array" ref="I1537">IFERROR(INDEX(Month_11!$B$4:$B$250,MATCH(0,COUNTIF($I$1500:I1536,Month_11!$B$4:$B$250),0)),"")</f>
        <v/>
      </c>
    </row>
    <row r="1538" spans="5:9">
      <c r="E1538" t="str" cm="1">
        <f t="array" ref="E1538">IFERROR(INDEX(Month_11!$D$4:$D$250,MATCH(0,COUNTIF($E$1500:E1537,Month_11!$D$4:$D$250),0)),"")</f>
        <v/>
      </c>
      <c r="I1538" t="str" cm="1">
        <f t="array" ref="I1538">IFERROR(INDEX(Month_11!$B$4:$B$250,MATCH(0,COUNTIF($I$1500:I1537,Month_11!$B$4:$B$250),0)),"")</f>
        <v/>
      </c>
    </row>
    <row r="1539" spans="5:9">
      <c r="E1539" t="str" cm="1">
        <f t="array" ref="E1539">IFERROR(INDEX(Month_11!$D$4:$D$250,MATCH(0,COUNTIF($E$1500:E1538,Month_11!$D$4:$D$250),0)),"")</f>
        <v/>
      </c>
      <c r="I1539" t="str" cm="1">
        <f t="array" ref="I1539">IFERROR(INDEX(Month_11!$B$4:$B$250,MATCH(0,COUNTIF($I$1500:I1538,Month_11!$B$4:$B$250),0)),"")</f>
        <v/>
      </c>
    </row>
    <row r="1540" spans="5:9">
      <c r="E1540" t="str" cm="1">
        <f t="array" ref="E1540">IFERROR(INDEX(Month_11!$D$4:$D$250,MATCH(0,COUNTIF($E$1500:E1539,Month_11!$D$4:$D$250),0)),"")</f>
        <v/>
      </c>
      <c r="I1540" t="str" cm="1">
        <f t="array" ref="I1540">IFERROR(INDEX(Month_11!$B$4:$B$250,MATCH(0,COUNTIF($I$1500:I1539,Month_11!$B$4:$B$250),0)),"")</f>
        <v/>
      </c>
    </row>
    <row r="1541" spans="5:9">
      <c r="E1541" t="str" cm="1">
        <f t="array" ref="E1541">IFERROR(INDEX(Month_11!$D$4:$D$250,MATCH(0,COUNTIF($E$1500:E1540,Month_11!$D$4:$D$250),0)),"")</f>
        <v/>
      </c>
      <c r="I1541" t="str" cm="1">
        <f t="array" ref="I1541">IFERROR(INDEX(Month_11!$B$4:$B$250,MATCH(0,COUNTIF($I$1500:I1540,Month_11!$B$4:$B$250),0)),"")</f>
        <v/>
      </c>
    </row>
    <row r="1542" spans="5:9">
      <c r="E1542" t="str" cm="1">
        <f t="array" ref="E1542">IFERROR(INDEX(Month_11!$D$4:$D$250,MATCH(0,COUNTIF($E$1500:E1541,Month_11!$D$4:$D$250),0)),"")</f>
        <v/>
      </c>
      <c r="I1542" t="str" cm="1">
        <f t="array" ref="I1542">IFERROR(INDEX(Month_11!$B$4:$B$250,MATCH(0,COUNTIF($I$1500:I1541,Month_11!$B$4:$B$250),0)),"")</f>
        <v/>
      </c>
    </row>
    <row r="1543" spans="5:9">
      <c r="E1543" t="str" cm="1">
        <f t="array" ref="E1543">IFERROR(INDEX(Month_11!$D$4:$D$250,MATCH(0,COUNTIF($E$1500:E1542,Month_11!$D$4:$D$250),0)),"")</f>
        <v/>
      </c>
      <c r="I1543" t="str" cm="1">
        <f t="array" ref="I1543">IFERROR(INDEX(Month_11!$B$4:$B$250,MATCH(0,COUNTIF($I$1500:I1542,Month_11!$B$4:$B$250),0)),"")</f>
        <v/>
      </c>
    </row>
    <row r="1544" spans="5:9">
      <c r="E1544" t="str" cm="1">
        <f t="array" ref="E1544">IFERROR(INDEX(Month_11!$D$4:$D$250,MATCH(0,COUNTIF($E$1500:E1543,Month_11!$D$4:$D$250),0)),"")</f>
        <v/>
      </c>
      <c r="I1544" t="str" cm="1">
        <f t="array" ref="I1544">IFERROR(INDEX(Month_11!$B$4:$B$250,MATCH(0,COUNTIF($I$1500:I1543,Month_11!$B$4:$B$250),0)),"")</f>
        <v/>
      </c>
    </row>
    <row r="1545" spans="5:9">
      <c r="E1545" t="str" cm="1">
        <f t="array" ref="E1545">IFERROR(INDEX(Month_11!$D$4:$D$250,MATCH(0,COUNTIF($E$1500:E1544,Month_11!$D$4:$D$250),0)),"")</f>
        <v/>
      </c>
      <c r="I1545" t="str" cm="1">
        <f t="array" ref="I1545">IFERROR(INDEX(Month_11!$B$4:$B$250,MATCH(0,COUNTIF($I$1500:I1544,Month_11!$B$4:$B$250),0)),"")</f>
        <v/>
      </c>
    </row>
    <row r="1546" spans="5:9">
      <c r="E1546" t="str" cm="1">
        <f t="array" ref="E1546">IFERROR(INDEX(Month_11!$D$4:$D$250,MATCH(0,COUNTIF($E$1500:E1545,Month_11!$D$4:$D$250),0)),"")</f>
        <v/>
      </c>
      <c r="I1546" t="str" cm="1">
        <f t="array" ref="I1546">IFERROR(INDEX(Month_11!$B$4:$B$250,MATCH(0,COUNTIF($I$1500:I1545,Month_11!$B$4:$B$250),0)),"")</f>
        <v/>
      </c>
    </row>
    <row r="1547" spans="5:9">
      <c r="E1547" t="str" cm="1">
        <f t="array" ref="E1547">IFERROR(INDEX(Month_11!$D$4:$D$250,MATCH(0,COUNTIF($E$1500:E1546,Month_11!$D$4:$D$250),0)),"")</f>
        <v/>
      </c>
      <c r="I1547" t="str" cm="1">
        <f t="array" ref="I1547">IFERROR(INDEX(Month_11!$B$4:$B$250,MATCH(0,COUNTIF($I$1500:I1546,Month_11!$B$4:$B$250),0)),"")</f>
        <v/>
      </c>
    </row>
    <row r="1548" spans="5:9">
      <c r="E1548" t="str" cm="1">
        <f t="array" ref="E1548">IFERROR(INDEX(Month_11!$D$4:$D$250,MATCH(0,COUNTIF($E$1500:E1547,Month_11!$D$4:$D$250),0)),"")</f>
        <v/>
      </c>
      <c r="I1548" t="str" cm="1">
        <f t="array" ref="I1548">IFERROR(INDEX(Month_11!$B$4:$B$250,MATCH(0,COUNTIF($I$1500:I1547,Month_11!$B$4:$B$250),0)),"")</f>
        <v/>
      </c>
    </row>
    <row r="1549" spans="5:9">
      <c r="E1549" t="str" cm="1">
        <f t="array" ref="E1549">IFERROR(INDEX(Month_11!$D$4:$D$250,MATCH(0,COUNTIF($E$1500:E1548,Month_11!$D$4:$D$250),0)),"")</f>
        <v/>
      </c>
      <c r="I1549" t="str" cm="1">
        <f t="array" ref="I1549">IFERROR(INDEX(Month_11!$B$4:$B$250,MATCH(0,COUNTIF($I$1500:I1548,Month_11!$B$4:$B$250),0)),"")</f>
        <v/>
      </c>
    </row>
    <row r="1550" spans="5:9">
      <c r="E1550" t="str" cm="1">
        <f t="array" ref="E1550">IFERROR(INDEX(Month_11!$D$4:$D$250,MATCH(0,COUNTIF($E$1500:E1549,Month_11!$D$4:$D$250),0)),"")</f>
        <v/>
      </c>
      <c r="I1550" t="str" cm="1">
        <f t="array" ref="I1550">IFERROR(INDEX(Month_11!$B$4:$B$250,MATCH(0,COUNTIF($I$1500:I1549,Month_11!$B$4:$B$250),0)),"")</f>
        <v/>
      </c>
    </row>
    <row r="1551" spans="5:9">
      <c r="E1551" t="str" cm="1">
        <f t="array" ref="E1551">IFERROR(INDEX(Month_11!$D$4:$D$250,MATCH(0,COUNTIF($E$1500:E1550,Month_11!$D$4:$D$250),0)),"")</f>
        <v/>
      </c>
      <c r="I1551" t="str" cm="1">
        <f t="array" ref="I1551">IFERROR(INDEX(Month_11!$B$4:$B$250,MATCH(0,COUNTIF($I$1500:I1550,Month_11!$B$4:$B$250),0)),"")</f>
        <v/>
      </c>
    </row>
    <row r="1552" spans="5:9">
      <c r="E1552" t="str" cm="1">
        <f t="array" ref="E1552">IFERROR(INDEX(Month_11!$D$4:$D$250,MATCH(0,COUNTIF($E$1500:E1551,Month_11!$D$4:$D$250),0)),"")</f>
        <v/>
      </c>
      <c r="I1552" t="str" cm="1">
        <f t="array" ref="I1552">IFERROR(INDEX(Month_11!$B$4:$B$250,MATCH(0,COUNTIF($I$1500:I1551,Month_11!$B$4:$B$250),0)),"")</f>
        <v/>
      </c>
    </row>
    <row r="1553" spans="5:9">
      <c r="E1553" t="str" cm="1">
        <f t="array" ref="E1553">IFERROR(INDEX(Month_11!$D$4:$D$250,MATCH(0,COUNTIF($E$1500:E1552,Month_11!$D$4:$D$250),0)),"")</f>
        <v/>
      </c>
      <c r="I1553" t="str" cm="1">
        <f t="array" ref="I1553">IFERROR(INDEX(Month_11!$B$4:$B$250,MATCH(0,COUNTIF($I$1500:I1552,Month_11!$B$4:$B$250),0)),"")</f>
        <v/>
      </c>
    </row>
    <row r="1554" spans="5:9">
      <c r="E1554" t="str" cm="1">
        <f t="array" ref="E1554">IFERROR(INDEX(Month_11!$D$4:$D$250,MATCH(0,COUNTIF($E$1500:E1553,Month_11!$D$4:$D$250),0)),"")</f>
        <v/>
      </c>
      <c r="I1554" t="str" cm="1">
        <f t="array" ref="I1554">IFERROR(INDEX(Month_11!$B$4:$B$250,MATCH(0,COUNTIF($I$1500:I1553,Month_11!$B$4:$B$250),0)),"")</f>
        <v/>
      </c>
    </row>
    <row r="1555" spans="5:9">
      <c r="E1555" t="str" cm="1">
        <f t="array" ref="E1555">IFERROR(INDEX(Month_11!$D$4:$D$250,MATCH(0,COUNTIF($E$1500:E1554,Month_11!$D$4:$D$250),0)),"")</f>
        <v/>
      </c>
      <c r="I1555" t="str" cm="1">
        <f t="array" ref="I1555">IFERROR(INDEX(Month_11!$B$4:$B$250,MATCH(0,COUNTIF($I$1500:I1554,Month_11!$B$4:$B$250),0)),"")</f>
        <v/>
      </c>
    </row>
    <row r="1556" spans="5:9">
      <c r="E1556" t="str" cm="1">
        <f t="array" ref="E1556">IFERROR(INDEX(Month_11!$D$4:$D$250,MATCH(0,COUNTIF($E$1500:E1555,Month_11!$D$4:$D$250),0)),"")</f>
        <v/>
      </c>
      <c r="I1556" t="str" cm="1">
        <f t="array" ref="I1556">IFERROR(INDEX(Month_11!$B$4:$B$250,MATCH(0,COUNTIF($I$1500:I1555,Month_11!$B$4:$B$250),0)),"")</f>
        <v/>
      </c>
    </row>
    <row r="1557" spans="5:9">
      <c r="E1557" t="str" cm="1">
        <f t="array" ref="E1557">IFERROR(INDEX(Month_11!$D$4:$D$250,MATCH(0,COUNTIF($E$1500:E1556,Month_11!$D$4:$D$250),0)),"")</f>
        <v/>
      </c>
      <c r="I1557" t="str" cm="1">
        <f t="array" ref="I1557">IFERROR(INDEX(Month_11!$B$4:$B$250,MATCH(0,COUNTIF($I$1500:I1556,Month_11!$B$4:$B$250),0)),"")</f>
        <v/>
      </c>
    </row>
    <row r="1558" spans="5:9">
      <c r="E1558" t="str" cm="1">
        <f t="array" ref="E1558">IFERROR(INDEX(Month_11!$D$4:$D$250,MATCH(0,COUNTIF($E$1500:E1557,Month_11!$D$4:$D$250),0)),"")</f>
        <v/>
      </c>
      <c r="I1558" t="str" cm="1">
        <f t="array" ref="I1558">IFERROR(INDEX(Month_11!$B$4:$B$250,MATCH(0,COUNTIF($I$1500:I1557,Month_11!$B$4:$B$250),0)),"")</f>
        <v/>
      </c>
    </row>
    <row r="1559" spans="5:9">
      <c r="E1559" t="str" cm="1">
        <f t="array" ref="E1559">IFERROR(INDEX(Month_11!$D$4:$D$250,MATCH(0,COUNTIF($E$1500:E1558,Month_11!$D$4:$D$250),0)),"")</f>
        <v/>
      </c>
      <c r="I1559" t="str" cm="1">
        <f t="array" ref="I1559">IFERROR(INDEX(Month_11!$B$4:$B$250,MATCH(0,COUNTIF($I$1500:I1558,Month_11!$B$4:$B$250),0)),"")</f>
        <v/>
      </c>
    </row>
    <row r="1560" spans="5:9">
      <c r="E1560" t="str" cm="1">
        <f t="array" ref="E1560">IFERROR(INDEX(Month_11!$D$4:$D$250,MATCH(0,COUNTIF($E$1500:E1559,Month_11!$D$4:$D$250),0)),"")</f>
        <v/>
      </c>
      <c r="I1560" t="str" cm="1">
        <f t="array" ref="I1560">IFERROR(INDEX(Month_11!$B$4:$B$250,MATCH(0,COUNTIF($I$1500:I1559,Month_11!$B$4:$B$250),0)),"")</f>
        <v/>
      </c>
    </row>
    <row r="1561" spans="5:9">
      <c r="E1561" t="str" cm="1">
        <f t="array" ref="E1561">IFERROR(INDEX(Month_11!$D$4:$D$250,MATCH(0,COUNTIF($E$1500:E1560,Month_11!$D$4:$D$250),0)),"")</f>
        <v/>
      </c>
      <c r="I1561" t="str" cm="1">
        <f t="array" ref="I1561">IFERROR(INDEX(Month_11!$B$4:$B$250,MATCH(0,COUNTIF($I$1500:I1560,Month_11!$B$4:$B$250),0)),"")</f>
        <v/>
      </c>
    </row>
    <row r="1562" spans="5:9">
      <c r="E1562" t="str" cm="1">
        <f t="array" ref="E1562">IFERROR(INDEX(Month_11!$D$4:$D$250,MATCH(0,COUNTIF($E$1500:E1561,Month_11!$D$4:$D$250),0)),"")</f>
        <v/>
      </c>
      <c r="I1562" t="str" cm="1">
        <f t="array" ref="I1562">IFERROR(INDEX(Month_11!$B$4:$B$250,MATCH(0,COUNTIF($I$1500:I1561,Month_11!$B$4:$B$250),0)),"")</f>
        <v/>
      </c>
    </row>
    <row r="1563" spans="5:9">
      <c r="E1563" t="str" cm="1">
        <f t="array" ref="E1563">IFERROR(INDEX(Month_11!$D$4:$D$250,MATCH(0,COUNTIF($E$1500:E1562,Month_11!$D$4:$D$250),0)),"")</f>
        <v/>
      </c>
      <c r="I1563" t="str" cm="1">
        <f t="array" ref="I1563">IFERROR(INDEX(Month_11!$B$4:$B$250,MATCH(0,COUNTIF($I$1500:I1562,Month_11!$B$4:$B$250),0)),"")</f>
        <v/>
      </c>
    </row>
    <row r="1564" spans="5:9">
      <c r="E1564" t="str" cm="1">
        <f t="array" ref="E1564">IFERROR(INDEX(Month_11!$D$4:$D$250,MATCH(0,COUNTIF($E$1500:E1563,Month_11!$D$4:$D$250),0)),"")</f>
        <v/>
      </c>
      <c r="I1564" t="str" cm="1">
        <f t="array" ref="I1564">IFERROR(INDEX(Month_11!$B$4:$B$250,MATCH(0,COUNTIF($I$1500:I1563,Month_11!$B$4:$B$250),0)),"")</f>
        <v/>
      </c>
    </row>
    <row r="1565" spans="5:9">
      <c r="E1565" t="str" cm="1">
        <f t="array" ref="E1565">IFERROR(INDEX(Month_11!$D$4:$D$250,MATCH(0,COUNTIF($E$1500:E1564,Month_11!$D$4:$D$250),0)),"")</f>
        <v/>
      </c>
      <c r="I1565" t="str" cm="1">
        <f t="array" ref="I1565">IFERROR(INDEX(Month_11!$B$4:$B$250,MATCH(0,COUNTIF($I$1500:I1564,Month_11!$B$4:$B$250),0)),"")</f>
        <v/>
      </c>
    </row>
    <row r="1566" spans="5:9">
      <c r="E1566" t="str" cm="1">
        <f t="array" ref="E1566">IFERROR(INDEX(Month_11!$D$4:$D$250,MATCH(0,COUNTIF($E$1500:E1565,Month_11!$D$4:$D$250),0)),"")</f>
        <v/>
      </c>
      <c r="I1566" t="str" cm="1">
        <f t="array" ref="I1566">IFERROR(INDEX(Month_11!$B$4:$B$250,MATCH(0,COUNTIF($I$1500:I1565,Month_11!$B$4:$B$250),0)),"")</f>
        <v/>
      </c>
    </row>
    <row r="1567" spans="5:9">
      <c r="E1567" t="str" cm="1">
        <f t="array" ref="E1567">IFERROR(INDEX(Month_11!$D$4:$D$250,MATCH(0,COUNTIF($E$1500:E1566,Month_11!$D$4:$D$250),0)),"")</f>
        <v/>
      </c>
      <c r="I1567" t="str" cm="1">
        <f t="array" ref="I1567">IFERROR(INDEX(Month_11!$B$4:$B$250,MATCH(0,COUNTIF($I$1500:I1566,Month_11!$B$4:$B$250),0)),"")</f>
        <v/>
      </c>
    </row>
    <row r="1568" spans="5:9">
      <c r="E1568" t="str" cm="1">
        <f t="array" ref="E1568">IFERROR(INDEX(Month_11!$D$4:$D$250,MATCH(0,COUNTIF($E$1500:E1567,Month_11!$D$4:$D$250),0)),"")</f>
        <v/>
      </c>
      <c r="I1568" t="str" cm="1">
        <f t="array" ref="I1568">IFERROR(INDEX(Month_11!$B$4:$B$250,MATCH(0,COUNTIF($I$1500:I1567,Month_11!$B$4:$B$250),0)),"")</f>
        <v/>
      </c>
    </row>
    <row r="1569" spans="5:9">
      <c r="E1569" t="str" cm="1">
        <f t="array" ref="E1569">IFERROR(INDEX(Month_11!$D$4:$D$250,MATCH(0,COUNTIF($E$1500:E1568,Month_11!$D$4:$D$250),0)),"")</f>
        <v/>
      </c>
      <c r="I1569" t="str" cm="1">
        <f t="array" ref="I1569">IFERROR(INDEX(Month_11!$B$4:$B$250,MATCH(0,COUNTIF($I$1500:I1568,Month_11!$B$4:$B$250),0)),"")</f>
        <v/>
      </c>
    </row>
    <row r="1570" spans="5:9">
      <c r="E1570" t="str" cm="1">
        <f t="array" ref="E1570">IFERROR(INDEX(Month_11!$D$4:$D$250,MATCH(0,COUNTIF($E$1500:E1569,Month_11!$D$4:$D$250),0)),"")</f>
        <v/>
      </c>
      <c r="I1570" t="str" cm="1">
        <f t="array" ref="I1570">IFERROR(INDEX(Month_11!$B$4:$B$250,MATCH(0,COUNTIF($I$1500:I1569,Month_11!$B$4:$B$250),0)),"")</f>
        <v/>
      </c>
    </row>
    <row r="1571" spans="5:9">
      <c r="E1571" t="str" cm="1">
        <f t="array" ref="E1571">IFERROR(INDEX(Month_11!$D$4:$D$250,MATCH(0,COUNTIF($E$1500:E1570,Month_11!$D$4:$D$250),0)),"")</f>
        <v/>
      </c>
      <c r="I1571" t="str" cm="1">
        <f t="array" ref="I1571">IFERROR(INDEX(Month_11!$B$4:$B$250,MATCH(0,COUNTIF($I$1500:I1570,Month_11!$B$4:$B$250),0)),"")</f>
        <v/>
      </c>
    </row>
    <row r="1572" spans="5:9">
      <c r="E1572" t="str" cm="1">
        <f t="array" ref="E1572">IFERROR(INDEX(Month_11!$D$4:$D$250,MATCH(0,COUNTIF($E$1500:E1571,Month_11!$D$4:$D$250),0)),"")</f>
        <v/>
      </c>
      <c r="I1572" t="str" cm="1">
        <f t="array" ref="I1572">IFERROR(INDEX(Month_11!$B$4:$B$250,MATCH(0,COUNTIF($I$1500:I1571,Month_11!$B$4:$B$250),0)),"")</f>
        <v/>
      </c>
    </row>
    <row r="1573" spans="5:9">
      <c r="E1573" t="str" cm="1">
        <f t="array" ref="E1573">IFERROR(INDEX(Month_11!$D$4:$D$250,MATCH(0,COUNTIF($E$1500:E1572,Month_11!$D$4:$D$250),0)),"")</f>
        <v/>
      </c>
      <c r="I1573" t="str" cm="1">
        <f t="array" ref="I1573">IFERROR(INDEX(Month_11!$B$4:$B$250,MATCH(0,COUNTIF($I$1500:I1572,Month_11!$B$4:$B$250),0)),"")</f>
        <v/>
      </c>
    </row>
    <row r="1574" spans="5:9">
      <c r="E1574" t="str" cm="1">
        <f t="array" ref="E1574">IFERROR(INDEX(Month_11!$D$4:$D$250,MATCH(0,COUNTIF($E$1500:E1573,Month_11!$D$4:$D$250),0)),"")</f>
        <v/>
      </c>
      <c r="I1574" t="str" cm="1">
        <f t="array" ref="I1574">IFERROR(INDEX(Month_11!$B$4:$B$250,MATCH(0,COUNTIF($I$1500:I1573,Month_11!$B$4:$B$250),0)),"")</f>
        <v/>
      </c>
    </row>
    <row r="1575" spans="5:9">
      <c r="E1575" t="str" cm="1">
        <f t="array" ref="E1575">IFERROR(INDEX(Month_11!$D$4:$D$250,MATCH(0,COUNTIF($E$1500:E1574,Month_11!$D$4:$D$250),0)),"")</f>
        <v/>
      </c>
      <c r="I1575" t="str" cm="1">
        <f t="array" ref="I1575">IFERROR(INDEX(Month_11!$B$4:$B$250,MATCH(0,COUNTIF($I$1500:I1574,Month_11!$B$4:$B$250),0)),"")</f>
        <v/>
      </c>
    </row>
    <row r="1576" spans="5:9">
      <c r="E1576" t="str" cm="1">
        <f t="array" ref="E1576">IFERROR(INDEX(Month_11!$D$4:$D$250,MATCH(0,COUNTIF($E$1500:E1575,Month_11!$D$4:$D$250),0)),"")</f>
        <v/>
      </c>
      <c r="I1576" t="str" cm="1">
        <f t="array" ref="I1576">IFERROR(INDEX(Month_11!$B$4:$B$250,MATCH(0,COUNTIF($I$1500:I1575,Month_11!$B$4:$B$250),0)),"")</f>
        <v/>
      </c>
    </row>
    <row r="1577" spans="5:9">
      <c r="E1577" t="str" cm="1">
        <f t="array" ref="E1577">IFERROR(INDEX(Month_11!$D$4:$D$250,MATCH(0,COUNTIF($E$1500:E1576,Month_11!$D$4:$D$250),0)),"")</f>
        <v/>
      </c>
      <c r="I1577" t="str" cm="1">
        <f t="array" ref="I1577">IFERROR(INDEX(Month_11!$B$4:$B$250,MATCH(0,COUNTIF($I$1500:I1576,Month_11!$B$4:$B$250),0)),"")</f>
        <v/>
      </c>
    </row>
    <row r="1578" spans="5:9">
      <c r="E1578" t="str" cm="1">
        <f t="array" ref="E1578">IFERROR(INDEX(Month_11!$D$4:$D$250,MATCH(0,COUNTIF($E$1500:E1577,Month_11!$D$4:$D$250),0)),"")</f>
        <v/>
      </c>
      <c r="I1578" t="str" cm="1">
        <f t="array" ref="I1578">IFERROR(INDEX(Month_11!$B$4:$B$250,MATCH(0,COUNTIF($I$1500:I1577,Month_11!$B$4:$B$250),0)),"")</f>
        <v/>
      </c>
    </row>
    <row r="1579" spans="5:9">
      <c r="E1579" t="str" cm="1">
        <f t="array" ref="E1579">IFERROR(INDEX(Month_11!$D$4:$D$250,MATCH(0,COUNTIF($E$1500:E1578,Month_11!$D$4:$D$250),0)),"")</f>
        <v/>
      </c>
      <c r="I1579" t="str" cm="1">
        <f t="array" ref="I1579">IFERROR(INDEX(Month_11!$B$4:$B$250,MATCH(0,COUNTIF($I$1500:I1578,Month_11!$B$4:$B$250),0)),"")</f>
        <v/>
      </c>
    </row>
    <row r="1580" spans="5:9">
      <c r="E1580" t="str" cm="1">
        <f t="array" ref="E1580">IFERROR(INDEX(Month_11!$D$4:$D$250,MATCH(0,COUNTIF($E$1500:E1579,Month_11!$D$4:$D$250),0)),"")</f>
        <v/>
      </c>
      <c r="I1580" t="str" cm="1">
        <f t="array" ref="I1580">IFERROR(INDEX(Month_11!$B$4:$B$250,MATCH(0,COUNTIF($I$1500:I1579,Month_11!$B$4:$B$250),0)),"")</f>
        <v/>
      </c>
    </row>
    <row r="1581" spans="5:9">
      <c r="E1581" t="str" cm="1">
        <f t="array" ref="E1581">IFERROR(INDEX(Month_11!$D$4:$D$250,MATCH(0,COUNTIF($E$1500:E1580,Month_11!$D$4:$D$250),0)),"")</f>
        <v/>
      </c>
      <c r="I1581" t="str" cm="1">
        <f t="array" ref="I1581">IFERROR(INDEX(Month_11!$B$4:$B$250,MATCH(0,COUNTIF($I$1500:I1580,Month_11!$B$4:$B$250),0)),"")</f>
        <v/>
      </c>
    </row>
    <row r="1582" spans="5:9">
      <c r="E1582" t="str" cm="1">
        <f t="array" ref="E1582">IFERROR(INDEX(Month_11!$D$4:$D$250,MATCH(0,COUNTIF($E$1500:E1581,Month_11!$D$4:$D$250),0)),"")</f>
        <v/>
      </c>
      <c r="I1582" t="str" cm="1">
        <f t="array" ref="I1582">IFERROR(INDEX(Month_11!$B$4:$B$250,MATCH(0,COUNTIF($I$1500:I1581,Month_11!$B$4:$B$250),0)),"")</f>
        <v/>
      </c>
    </row>
    <row r="1583" spans="5:9">
      <c r="E1583" t="str" cm="1">
        <f t="array" ref="E1583">IFERROR(INDEX(Month_11!$D$4:$D$250,MATCH(0,COUNTIF($E$1500:E1582,Month_11!$D$4:$D$250),0)),"")</f>
        <v/>
      </c>
      <c r="I1583" t="str" cm="1">
        <f t="array" ref="I1583">IFERROR(INDEX(Month_11!$B$4:$B$250,MATCH(0,COUNTIF($I$1500:I1582,Month_11!$B$4:$B$250),0)),"")</f>
        <v/>
      </c>
    </row>
    <row r="1584" spans="5:9">
      <c r="E1584" t="str" cm="1">
        <f t="array" ref="E1584">IFERROR(INDEX(Month_11!$D$4:$D$250,MATCH(0,COUNTIF($E$1500:E1583,Month_11!$D$4:$D$250),0)),"")</f>
        <v/>
      </c>
      <c r="I1584" t="str" cm="1">
        <f t="array" ref="I1584">IFERROR(INDEX(Month_11!$B$4:$B$250,MATCH(0,COUNTIF($I$1500:I1583,Month_11!$B$4:$B$250),0)),"")</f>
        <v/>
      </c>
    </row>
    <row r="1585" spans="5:9">
      <c r="E1585" t="str" cm="1">
        <f t="array" ref="E1585">IFERROR(INDEX(Month_11!$D$4:$D$250,MATCH(0,COUNTIF($E$1500:E1584,Month_11!$D$4:$D$250),0)),"")</f>
        <v/>
      </c>
      <c r="I1585" t="str" cm="1">
        <f t="array" ref="I1585">IFERROR(INDEX(Month_11!$B$4:$B$250,MATCH(0,COUNTIF($I$1500:I1584,Month_11!$B$4:$B$250),0)),"")</f>
        <v/>
      </c>
    </row>
    <row r="1586" spans="5:9">
      <c r="E1586" t="str" cm="1">
        <f t="array" ref="E1586">IFERROR(INDEX(Month_11!$D$4:$D$250,MATCH(0,COUNTIF($E$1500:E1585,Month_11!$D$4:$D$250),0)),"")</f>
        <v/>
      </c>
      <c r="I1586" t="str" cm="1">
        <f t="array" ref="I1586">IFERROR(INDEX(Month_11!$B$4:$B$250,MATCH(0,COUNTIF($I$1500:I1585,Month_11!$B$4:$B$250),0)),"")</f>
        <v/>
      </c>
    </row>
    <row r="1587" spans="5:9">
      <c r="E1587" t="str" cm="1">
        <f t="array" ref="E1587">IFERROR(INDEX(Month_11!$D$4:$D$250,MATCH(0,COUNTIF($E$1500:E1586,Month_11!$D$4:$D$250),0)),"")</f>
        <v/>
      </c>
      <c r="I1587" t="str" cm="1">
        <f t="array" ref="I1587">IFERROR(INDEX(Month_11!$B$4:$B$250,MATCH(0,COUNTIF($I$1500:I1586,Month_11!$B$4:$B$250),0)),"")</f>
        <v/>
      </c>
    </row>
    <row r="1588" spans="5:9">
      <c r="E1588" t="str" cm="1">
        <f t="array" ref="E1588">IFERROR(INDEX(Month_11!$D$4:$D$250,MATCH(0,COUNTIF($E$1500:E1587,Month_11!$D$4:$D$250),0)),"")</f>
        <v/>
      </c>
      <c r="I1588" t="str" cm="1">
        <f t="array" ref="I1588">IFERROR(INDEX(Month_11!$B$4:$B$250,MATCH(0,COUNTIF($I$1500:I1587,Month_11!$B$4:$B$250),0)),"")</f>
        <v/>
      </c>
    </row>
    <row r="1589" spans="5:9">
      <c r="E1589" t="str" cm="1">
        <f t="array" ref="E1589">IFERROR(INDEX(Month_11!$D$4:$D$250,MATCH(0,COUNTIF($E$1500:E1588,Month_11!$D$4:$D$250),0)),"")</f>
        <v/>
      </c>
      <c r="I1589" t="str" cm="1">
        <f t="array" ref="I1589">IFERROR(INDEX(Month_11!$B$4:$B$250,MATCH(0,COUNTIF($I$1500:I1588,Month_11!$B$4:$B$250),0)),"")</f>
        <v/>
      </c>
    </row>
    <row r="1590" spans="5:9">
      <c r="E1590" t="str" cm="1">
        <f t="array" ref="E1590">IFERROR(INDEX(Month_11!$D$4:$D$250,MATCH(0,COUNTIF($E$1500:E1589,Month_11!$D$4:$D$250),0)),"")</f>
        <v/>
      </c>
      <c r="I1590" t="str" cm="1">
        <f t="array" ref="I1590">IFERROR(INDEX(Month_11!$B$4:$B$250,MATCH(0,COUNTIF($I$1500:I1589,Month_11!$B$4:$B$250),0)),"")</f>
        <v/>
      </c>
    </row>
    <row r="1591" spans="5:9">
      <c r="E1591" t="str" cm="1">
        <f t="array" ref="E1591">IFERROR(INDEX(Month_11!$D$4:$D$250,MATCH(0,COUNTIF($E$1500:E1590,Month_11!$D$4:$D$250),0)),"")</f>
        <v/>
      </c>
      <c r="I1591" t="str" cm="1">
        <f t="array" ref="I1591">IFERROR(INDEX(Month_11!$B$4:$B$250,MATCH(0,COUNTIF($I$1500:I1590,Month_11!$B$4:$B$250),0)),"")</f>
        <v/>
      </c>
    </row>
    <row r="1592" spans="5:9">
      <c r="E1592" t="str" cm="1">
        <f t="array" ref="E1592">IFERROR(INDEX(Month_11!$D$4:$D$250,MATCH(0,COUNTIF($E$1500:E1591,Month_11!$D$4:$D$250),0)),"")</f>
        <v/>
      </c>
      <c r="I1592" t="str" cm="1">
        <f t="array" ref="I1592">IFERROR(INDEX(Month_11!$B$4:$B$250,MATCH(0,COUNTIF($I$1500:I1591,Month_11!$B$4:$B$250),0)),"")</f>
        <v/>
      </c>
    </row>
    <row r="1593" spans="5:9">
      <c r="E1593" t="str" cm="1">
        <f t="array" ref="E1593">IFERROR(INDEX(Month_11!$D$4:$D$250,MATCH(0,COUNTIF($E$1500:E1592,Month_11!$D$4:$D$250),0)),"")</f>
        <v/>
      </c>
      <c r="I1593" t="str" cm="1">
        <f t="array" ref="I1593">IFERROR(INDEX(Month_11!$B$4:$B$250,MATCH(0,COUNTIF($I$1500:I1592,Month_11!$B$4:$B$250),0)),"")</f>
        <v/>
      </c>
    </row>
    <row r="1594" spans="5:9">
      <c r="E1594" t="str" cm="1">
        <f t="array" ref="E1594">IFERROR(INDEX(Month_11!$D$4:$D$250,MATCH(0,COUNTIF($E$1500:E1593,Month_11!$D$4:$D$250),0)),"")</f>
        <v/>
      </c>
      <c r="I1594" t="str" cm="1">
        <f t="array" ref="I1594">IFERROR(INDEX(Month_11!$B$4:$B$250,MATCH(0,COUNTIF($I$1500:I1593,Month_11!$B$4:$B$250),0)),"")</f>
        <v/>
      </c>
    </row>
    <row r="1595" spans="5:9">
      <c r="E1595" t="str" cm="1">
        <f t="array" ref="E1595">IFERROR(INDEX(Month_11!$D$4:$D$250,MATCH(0,COUNTIF($E$1500:E1594,Month_11!$D$4:$D$250),0)),"")</f>
        <v/>
      </c>
      <c r="I1595" t="str" cm="1">
        <f t="array" ref="I1595">IFERROR(INDEX(Month_11!$B$4:$B$250,MATCH(0,COUNTIF($I$1500:I1594,Month_11!$B$4:$B$250),0)),"")</f>
        <v/>
      </c>
    </row>
    <row r="1596" spans="5:9">
      <c r="E1596" t="str" cm="1">
        <f t="array" ref="E1596">IFERROR(INDEX(Month_11!$D$4:$D$250,MATCH(0,COUNTIF($E$1500:E1595,Month_11!$D$4:$D$250),0)),"")</f>
        <v/>
      </c>
      <c r="I1596" t="str" cm="1">
        <f t="array" ref="I1596">IFERROR(INDEX(Month_11!$B$4:$B$250,MATCH(0,COUNTIF($I$1500:I1595,Month_11!$B$4:$B$250),0)),"")</f>
        <v/>
      </c>
    </row>
    <row r="1597" spans="5:9">
      <c r="E1597" t="str" cm="1">
        <f t="array" ref="E1597">IFERROR(INDEX(Month_11!$D$4:$D$250,MATCH(0,COUNTIF($E$1500:E1596,Month_11!$D$4:$D$250),0)),"")</f>
        <v/>
      </c>
      <c r="I1597" t="str" cm="1">
        <f t="array" ref="I1597">IFERROR(INDEX(Month_11!$B$4:$B$250,MATCH(0,COUNTIF($I$1500:I1596,Month_11!$B$4:$B$250),0)),"")</f>
        <v/>
      </c>
    </row>
    <row r="1598" spans="5:9">
      <c r="E1598" t="str" cm="1">
        <f t="array" ref="E1598">IFERROR(INDEX(Month_11!$D$4:$D$250,MATCH(0,COUNTIF($E$1500:E1597,Month_11!$D$4:$D$250),0)),"")</f>
        <v/>
      </c>
      <c r="I1598" t="str" cm="1">
        <f t="array" ref="I1598">IFERROR(INDEX(Month_11!$B$4:$B$250,MATCH(0,COUNTIF($I$1500:I1597,Month_11!$B$4:$B$250),0)),"")</f>
        <v/>
      </c>
    </row>
    <row r="1599" spans="5:9">
      <c r="E1599" t="str" cm="1">
        <f t="array" ref="E1599">IFERROR(INDEX(Month_11!$D$4:$D$250,MATCH(0,COUNTIF($E$1500:E1598,Month_11!$D$4:$D$250),0)),"")</f>
        <v/>
      </c>
      <c r="I1599" t="str" cm="1">
        <f t="array" ref="I1599">IFERROR(INDEX(Month_11!$B$4:$B$250,MATCH(0,COUNTIF($I$1500:I1598,Month_11!$B$4:$B$250),0)),"")</f>
        <v/>
      </c>
    </row>
    <row r="1600" spans="5:9">
      <c r="E1600" t="str" cm="1">
        <f t="array" ref="E1600">IFERROR(INDEX(Month_11!$D$4:$D$250,MATCH(0,COUNTIF($E$1500:E1599,Month_11!$D$4:$D$250),0)),"")</f>
        <v/>
      </c>
      <c r="I1600" t="str" cm="1">
        <f t="array" ref="I1600">IFERROR(INDEX(Month_11!$B$4:$B$250,MATCH(0,COUNTIF($I$1500:I1599,Month_11!$B$4:$B$250),0)),"")</f>
        <v/>
      </c>
    </row>
    <row r="1601" spans="5:9">
      <c r="E1601" t="str" cm="1">
        <f t="array" ref="E1601">IFERROR(INDEX(Month_11!$D$4:$D$250,MATCH(0,COUNTIF($E$1500:E1600,Month_11!$D$4:$D$250),0)),"")</f>
        <v/>
      </c>
      <c r="I1601" t="str" cm="1">
        <f t="array" ref="I1601">IFERROR(INDEX(Month_11!$B$4:$B$250,MATCH(0,COUNTIF($I$1500:I1600,Month_11!$B$4:$B$250),0)),"")</f>
        <v/>
      </c>
    </row>
    <row r="1602" spans="5:9">
      <c r="E1602" t="str" cm="1">
        <f t="array" ref="E1602">IFERROR(INDEX(Month_11!$D$4:$D$250,MATCH(0,COUNTIF($E$1500:E1601,Month_11!$D$4:$D$250),0)),"")</f>
        <v/>
      </c>
      <c r="I1602" t="str" cm="1">
        <f t="array" ref="I1602">IFERROR(INDEX(Month_11!$B$4:$B$250,MATCH(0,COUNTIF($I$1500:I1601,Month_11!$B$4:$B$250),0)),"")</f>
        <v/>
      </c>
    </row>
    <row r="1603" spans="5:9">
      <c r="E1603" t="str" cm="1">
        <f t="array" ref="E1603">IFERROR(INDEX(Month_11!$D$4:$D$250,MATCH(0,COUNTIF($E$1500:E1602,Month_11!$D$4:$D$250),0)),"")</f>
        <v/>
      </c>
      <c r="I1603" t="str" cm="1">
        <f t="array" ref="I1603">IFERROR(INDEX(Month_11!$B$4:$B$250,MATCH(0,COUNTIF($I$1500:I1602,Month_11!$B$4:$B$250),0)),"")</f>
        <v/>
      </c>
    </row>
    <row r="1604" spans="5:9">
      <c r="E1604" t="str" cm="1">
        <f t="array" ref="E1604">IFERROR(INDEX(Month_11!$D$4:$D$250,MATCH(0,COUNTIF($E$1500:E1603,Month_11!$D$4:$D$250),0)),"")</f>
        <v/>
      </c>
      <c r="I1604" t="str" cm="1">
        <f t="array" ref="I1604">IFERROR(INDEX(Month_11!$B$4:$B$250,MATCH(0,COUNTIF($I$1500:I1603,Month_11!$B$4:$B$250),0)),"")</f>
        <v/>
      </c>
    </row>
    <row r="1605" spans="5:9">
      <c r="E1605" t="str" cm="1">
        <f t="array" ref="E1605">IFERROR(INDEX(Month_11!$D$4:$D$250,MATCH(0,COUNTIF($E$1500:E1604,Month_11!$D$4:$D$250),0)),"")</f>
        <v/>
      </c>
      <c r="I1605" t="str" cm="1">
        <f t="array" ref="I1605">IFERROR(INDEX(Month_11!$B$4:$B$250,MATCH(0,COUNTIF($I$1500:I1604,Month_11!$B$4:$B$250),0)),"")</f>
        <v/>
      </c>
    </row>
    <row r="1606" spans="5:9">
      <c r="E1606" t="str" cm="1">
        <f t="array" ref="E1606">IFERROR(INDEX(Month_11!$D$4:$D$250,MATCH(0,COUNTIF($E$1500:E1605,Month_11!$D$4:$D$250),0)),"")</f>
        <v/>
      </c>
      <c r="I1606" t="str" cm="1">
        <f t="array" ref="I1606">IFERROR(INDEX(Month_11!$B$4:$B$250,MATCH(0,COUNTIF($I$1500:I1605,Month_11!$B$4:$B$250),0)),"")</f>
        <v/>
      </c>
    </row>
    <row r="1607" spans="5:9">
      <c r="E1607" t="str" cm="1">
        <f t="array" ref="E1607">IFERROR(INDEX(Month_11!$D$4:$D$250,MATCH(0,COUNTIF($E$1500:E1606,Month_11!$D$4:$D$250),0)),"")</f>
        <v/>
      </c>
      <c r="I1607" t="str" cm="1">
        <f t="array" ref="I1607">IFERROR(INDEX(Month_11!$B$4:$B$250,MATCH(0,COUNTIF($I$1500:I1606,Month_11!$B$4:$B$250),0)),"")</f>
        <v/>
      </c>
    </row>
    <row r="1608" spans="5:9">
      <c r="E1608" t="str" cm="1">
        <f t="array" ref="E1608">IFERROR(INDEX(Month_11!$D$4:$D$250,MATCH(0,COUNTIF($E$1500:E1607,Month_11!$D$4:$D$250),0)),"")</f>
        <v/>
      </c>
      <c r="I1608" t="str" cm="1">
        <f t="array" ref="I1608">IFERROR(INDEX(Month_11!$B$4:$B$250,MATCH(0,COUNTIF($I$1500:I1607,Month_11!$B$4:$B$250),0)),"")</f>
        <v/>
      </c>
    </row>
    <row r="1609" spans="5:9">
      <c r="E1609" t="str" cm="1">
        <f t="array" ref="E1609">IFERROR(INDEX(Month_11!$D$4:$D$250,MATCH(0,COUNTIF($E$1500:E1608,Month_11!$D$4:$D$250),0)),"")</f>
        <v/>
      </c>
      <c r="I1609" t="str" cm="1">
        <f t="array" ref="I1609">IFERROR(INDEX(Month_11!$B$4:$B$250,MATCH(0,COUNTIF($I$1500:I1608,Month_11!$B$4:$B$250),0)),"")</f>
        <v/>
      </c>
    </row>
    <row r="1610" spans="5:9">
      <c r="E1610" t="str" cm="1">
        <f t="array" ref="E1610">IFERROR(INDEX(Month_11!$D$4:$D$250,MATCH(0,COUNTIF($E$1500:E1609,Month_11!$D$4:$D$250),0)),"")</f>
        <v/>
      </c>
      <c r="I1610" t="str" cm="1">
        <f t="array" ref="I1610">IFERROR(INDEX(Month_11!$B$4:$B$250,MATCH(0,COUNTIF($I$1500:I1609,Month_11!$B$4:$B$250),0)),"")</f>
        <v/>
      </c>
    </row>
    <row r="1611" spans="5:9">
      <c r="E1611" t="str" cm="1">
        <f t="array" ref="E1611">IFERROR(INDEX(Month_11!$D$4:$D$250,MATCH(0,COUNTIF($E$1500:E1610,Month_11!$D$4:$D$250),0)),"")</f>
        <v/>
      </c>
      <c r="I1611" t="str" cm="1">
        <f t="array" ref="I1611">IFERROR(INDEX(Month_11!$B$4:$B$250,MATCH(0,COUNTIF($I$1500:I1610,Month_11!$B$4:$B$250),0)),"")</f>
        <v/>
      </c>
    </row>
    <row r="1612" spans="5:9">
      <c r="E1612" t="str" cm="1">
        <f t="array" ref="E1612">IFERROR(INDEX(Month_11!$D$4:$D$250,MATCH(0,COUNTIF($E$1500:E1611,Month_11!$D$4:$D$250),0)),"")</f>
        <v/>
      </c>
      <c r="I1612" t="str" cm="1">
        <f t="array" ref="I1612">IFERROR(INDEX(Month_11!$B$4:$B$250,MATCH(0,COUNTIF($I$1500:I1611,Month_11!$B$4:$B$250),0)),"")</f>
        <v/>
      </c>
    </row>
    <row r="1613" spans="5:9">
      <c r="E1613" t="str" cm="1">
        <f t="array" ref="E1613">IFERROR(INDEX(Month_11!$D$4:$D$250,MATCH(0,COUNTIF($E$1500:E1612,Month_11!$D$4:$D$250),0)),"")</f>
        <v/>
      </c>
      <c r="I1613" t="str" cm="1">
        <f t="array" ref="I1613">IFERROR(INDEX(Month_11!$B$4:$B$250,MATCH(0,COUNTIF($I$1500:I1612,Month_11!$B$4:$B$250),0)),"")</f>
        <v/>
      </c>
    </row>
    <row r="1614" spans="5:9">
      <c r="E1614" t="str" cm="1">
        <f t="array" ref="E1614">IFERROR(INDEX(Month_11!$D$4:$D$250,MATCH(0,COUNTIF($E$1500:E1613,Month_11!$D$4:$D$250),0)),"")</f>
        <v/>
      </c>
      <c r="I1614" t="str" cm="1">
        <f t="array" ref="I1614">IFERROR(INDEX(Month_11!$B$4:$B$250,MATCH(0,COUNTIF($I$1500:I1613,Month_11!$B$4:$B$250),0)),"")</f>
        <v/>
      </c>
    </row>
    <row r="1615" spans="5:9">
      <c r="E1615" t="str" cm="1">
        <f t="array" ref="E1615">IFERROR(INDEX(Month_11!$D$4:$D$250,MATCH(0,COUNTIF($E$1500:E1614,Month_11!$D$4:$D$250),0)),"")</f>
        <v/>
      </c>
      <c r="I1615" t="str" cm="1">
        <f t="array" ref="I1615">IFERROR(INDEX(Month_11!$B$4:$B$250,MATCH(0,COUNTIF($I$1500:I1614,Month_11!$B$4:$B$250),0)),"")</f>
        <v/>
      </c>
    </row>
    <row r="1616" spans="5:9">
      <c r="E1616" t="str" cm="1">
        <f t="array" ref="E1616">IFERROR(INDEX(Month_11!$D$4:$D$250,MATCH(0,COUNTIF($E$1500:E1615,Month_11!$D$4:$D$250),0)),"")</f>
        <v/>
      </c>
      <c r="I1616" t="str" cm="1">
        <f t="array" ref="I1616">IFERROR(INDEX(Month_11!$B$4:$B$250,MATCH(0,COUNTIF($I$1500:I1615,Month_11!$B$4:$B$250),0)),"")</f>
        <v/>
      </c>
    </row>
    <row r="1617" spans="5:9">
      <c r="E1617" t="str" cm="1">
        <f t="array" ref="E1617">IFERROR(INDEX(Month_11!$D$4:$D$250,MATCH(0,COUNTIF($E$1500:E1616,Month_11!$D$4:$D$250),0)),"")</f>
        <v/>
      </c>
      <c r="I1617" t="str" cm="1">
        <f t="array" ref="I1617">IFERROR(INDEX(Month_11!$B$4:$B$250,MATCH(0,COUNTIF($I$1500:I1616,Month_11!$B$4:$B$250),0)),"")</f>
        <v/>
      </c>
    </row>
    <row r="1618" spans="5:9">
      <c r="E1618" t="str" cm="1">
        <f t="array" ref="E1618">IFERROR(INDEX(Month_11!$D$4:$D$250,MATCH(0,COUNTIF($E$1500:E1617,Month_11!$D$4:$D$250),0)),"")</f>
        <v/>
      </c>
      <c r="I1618" t="str" cm="1">
        <f t="array" ref="I1618">IFERROR(INDEX(Month_11!$B$4:$B$250,MATCH(0,COUNTIF($I$1500:I1617,Month_11!$B$4:$B$250),0)),"")</f>
        <v/>
      </c>
    </row>
    <row r="1619" spans="5:9">
      <c r="E1619" t="str" cm="1">
        <f t="array" ref="E1619">IFERROR(INDEX(Month_11!$D$4:$D$250,MATCH(0,COUNTIF($E$1500:E1618,Month_11!$D$4:$D$250),0)),"")</f>
        <v/>
      </c>
      <c r="I1619" t="str" cm="1">
        <f t="array" ref="I1619">IFERROR(INDEX(Month_11!$B$4:$B$250,MATCH(0,COUNTIF($I$1500:I1618,Month_11!$B$4:$B$250),0)),"")</f>
        <v/>
      </c>
    </row>
    <row r="1620" spans="5:9">
      <c r="E1620" t="str" cm="1">
        <f t="array" ref="E1620">IFERROR(INDEX(Month_11!$D$4:$D$250,MATCH(0,COUNTIF($E$1500:E1619,Month_11!$D$4:$D$250),0)),"")</f>
        <v/>
      </c>
      <c r="I1620" t="str" cm="1">
        <f t="array" ref="I1620">IFERROR(INDEX(Month_11!$B$4:$B$250,MATCH(0,COUNTIF($I$1500:I1619,Month_11!$B$4:$B$250),0)),"")</f>
        <v/>
      </c>
    </row>
    <row r="1621" spans="5:9">
      <c r="E1621" t="str" cm="1">
        <f t="array" ref="E1621">IFERROR(INDEX(Month_11!$D$4:$D$250,MATCH(0,COUNTIF($E$1500:E1620,Month_11!$D$4:$D$250),0)),"")</f>
        <v/>
      </c>
      <c r="I1621" t="str" cm="1">
        <f t="array" ref="I1621">IFERROR(INDEX(Month_11!$B$4:$B$250,MATCH(0,COUNTIF($I$1500:I1620,Month_11!$B$4:$B$250),0)),"")</f>
        <v/>
      </c>
    </row>
    <row r="1622" spans="5:9">
      <c r="E1622" t="str" cm="1">
        <f t="array" ref="E1622">IFERROR(INDEX(Month_11!$D$4:$D$250,MATCH(0,COUNTIF($E$1500:E1621,Month_11!$D$4:$D$250),0)),"")</f>
        <v/>
      </c>
      <c r="I1622" t="str" cm="1">
        <f t="array" ref="I1622">IFERROR(INDEX(Month_11!$B$4:$B$250,MATCH(0,COUNTIF($I$1500:I1621,Month_11!$B$4:$B$250),0)),"")</f>
        <v/>
      </c>
    </row>
    <row r="1623" spans="5:9">
      <c r="E1623" t="str" cm="1">
        <f t="array" ref="E1623">IFERROR(INDEX(Month_11!$D$4:$D$250,MATCH(0,COUNTIF($E$1500:E1622,Month_11!$D$4:$D$250),0)),"")</f>
        <v/>
      </c>
      <c r="I1623" t="str" cm="1">
        <f t="array" ref="I1623">IFERROR(INDEX(Month_11!$B$4:$B$250,MATCH(0,COUNTIF($I$1500:I1622,Month_11!$B$4:$B$250),0)),"")</f>
        <v/>
      </c>
    </row>
    <row r="1624" spans="5:9">
      <c r="E1624" t="str" cm="1">
        <f t="array" ref="E1624">IFERROR(INDEX(Month_11!$D$4:$D$250,MATCH(0,COUNTIF($E$1500:E1623,Month_11!$D$4:$D$250),0)),"")</f>
        <v/>
      </c>
      <c r="I1624" t="str" cm="1">
        <f t="array" ref="I1624">IFERROR(INDEX(Month_11!$B$4:$B$250,MATCH(0,COUNTIF($I$1500:I1623,Month_11!$B$4:$B$250),0)),"")</f>
        <v/>
      </c>
    </row>
    <row r="1625" spans="5:9">
      <c r="E1625" t="str" cm="1">
        <f t="array" ref="E1625">IFERROR(INDEX(Month_11!$D$4:$D$250,MATCH(0,COUNTIF($E$1500:E1624,Month_11!$D$4:$D$250),0)),"")</f>
        <v/>
      </c>
      <c r="I1625" t="str" cm="1">
        <f t="array" ref="I1625">IFERROR(INDEX(Month_11!$B$4:$B$250,MATCH(0,COUNTIF($I$1500:I1624,Month_11!$B$4:$B$250),0)),"")</f>
        <v/>
      </c>
    </row>
    <row r="1626" spans="5:9">
      <c r="E1626" t="str" cm="1">
        <f t="array" ref="E1626">IFERROR(INDEX(Month_11!$D$4:$D$250,MATCH(0,COUNTIF($E$1500:E1625,Month_11!$D$4:$D$250),0)),"")</f>
        <v/>
      </c>
      <c r="I1626" t="str" cm="1">
        <f t="array" ref="I1626">IFERROR(INDEX(Month_11!$B$4:$B$250,MATCH(0,COUNTIF($I$1500:I1625,Month_11!$B$4:$B$250),0)),"")</f>
        <v/>
      </c>
    </row>
    <row r="1627" spans="5:9">
      <c r="E1627" t="str" cm="1">
        <f t="array" ref="E1627">IFERROR(INDEX(Month_11!$D$4:$D$250,MATCH(0,COUNTIF($E$1500:E1626,Month_11!$D$4:$D$250),0)),"")</f>
        <v/>
      </c>
      <c r="I1627" t="str" cm="1">
        <f t="array" ref="I1627">IFERROR(INDEX(Month_11!$B$4:$B$250,MATCH(0,COUNTIF($I$1500:I1626,Month_11!$B$4:$B$250),0)),"")</f>
        <v/>
      </c>
    </row>
    <row r="1628" spans="5:9">
      <c r="E1628" t="str" cm="1">
        <f t="array" ref="E1628">IFERROR(INDEX(Month_11!$D$4:$D$250,MATCH(0,COUNTIF($E$1500:E1627,Month_11!$D$4:$D$250),0)),"")</f>
        <v/>
      </c>
      <c r="I1628" t="str" cm="1">
        <f t="array" ref="I1628">IFERROR(INDEX(Month_11!$B$4:$B$250,MATCH(0,COUNTIF($I$1500:I1627,Month_11!$B$4:$B$250),0)),"")</f>
        <v/>
      </c>
    </row>
    <row r="1629" spans="5:9">
      <c r="E1629" t="str" cm="1">
        <f t="array" ref="E1629">IFERROR(INDEX(Month_11!$D$4:$D$250,MATCH(0,COUNTIF($E$1500:E1628,Month_11!$D$4:$D$250),0)),"")</f>
        <v/>
      </c>
      <c r="I1629" t="str" cm="1">
        <f t="array" ref="I1629">IFERROR(INDEX(Month_11!$B$4:$B$250,MATCH(0,COUNTIF($I$1500:I1628,Month_11!$B$4:$B$250),0)),"")</f>
        <v/>
      </c>
    </row>
    <row r="1630" spans="5:9">
      <c r="E1630" t="str" cm="1">
        <f t="array" ref="E1630">IFERROR(INDEX(Month_11!$D$4:$D$250,MATCH(0,COUNTIF($E$1500:E1629,Month_11!$D$4:$D$250),0)),"")</f>
        <v/>
      </c>
      <c r="I1630" t="str" cm="1">
        <f t="array" ref="I1630">IFERROR(INDEX(Month_11!$B$4:$B$250,MATCH(0,COUNTIF($I$1500:I1629,Month_11!$B$4:$B$250),0)),"")</f>
        <v/>
      </c>
    </row>
    <row r="1631" spans="5:9">
      <c r="E1631" t="str" cm="1">
        <f t="array" ref="E1631">IFERROR(INDEX(Month_11!$D$4:$D$250,MATCH(0,COUNTIF($E$1500:E1630,Month_11!$D$4:$D$250),0)),"")</f>
        <v/>
      </c>
      <c r="I1631" t="str" cm="1">
        <f t="array" ref="I1631">IFERROR(INDEX(Month_11!$B$4:$B$250,MATCH(0,COUNTIF($I$1500:I1630,Month_11!$B$4:$B$250),0)),"")</f>
        <v/>
      </c>
    </row>
    <row r="1632" spans="5:9">
      <c r="E1632" t="str" cm="1">
        <f t="array" ref="E1632">IFERROR(INDEX(Month_11!$D$4:$D$250,MATCH(0,COUNTIF($E$1500:E1631,Month_11!$D$4:$D$250),0)),"")</f>
        <v/>
      </c>
      <c r="I1632" t="str" cm="1">
        <f t="array" ref="I1632">IFERROR(INDEX(Month_11!$B$4:$B$250,MATCH(0,COUNTIF($I$1500:I1631,Month_11!$B$4:$B$250),0)),"")</f>
        <v/>
      </c>
    </row>
    <row r="1633" spans="5:9">
      <c r="E1633" t="str" cm="1">
        <f t="array" ref="E1633">IFERROR(INDEX(Month_11!$D$4:$D$250,MATCH(0,COUNTIF($E$1500:E1632,Month_11!$D$4:$D$250),0)),"")</f>
        <v/>
      </c>
      <c r="I1633" t="str" cm="1">
        <f t="array" ref="I1633">IFERROR(INDEX(Month_11!$B$4:$B$250,MATCH(0,COUNTIF($I$1500:I1632,Month_11!$B$4:$B$250),0)),"")</f>
        <v/>
      </c>
    </row>
    <row r="1634" spans="5:9">
      <c r="E1634" t="str" cm="1">
        <f t="array" ref="E1634">IFERROR(INDEX(Month_11!$D$4:$D$250,MATCH(0,COUNTIF($E$1500:E1633,Month_11!$D$4:$D$250),0)),"")</f>
        <v/>
      </c>
      <c r="I1634" t="str" cm="1">
        <f t="array" ref="I1634">IFERROR(INDEX(Month_11!$B$4:$B$250,MATCH(0,COUNTIF($I$1500:I1633,Month_11!$B$4:$B$250),0)),"")</f>
        <v/>
      </c>
    </row>
    <row r="1635" spans="5:9">
      <c r="E1635" t="str" cm="1">
        <f t="array" ref="E1635">IFERROR(INDEX(Month_11!$D$4:$D$250,MATCH(0,COUNTIF($E$1500:E1634,Month_11!$D$4:$D$250),0)),"")</f>
        <v/>
      </c>
      <c r="I1635" t="str" cm="1">
        <f t="array" ref="I1635">IFERROR(INDEX(Month_11!$B$4:$B$250,MATCH(0,COUNTIF($I$1500:I1634,Month_11!$B$4:$B$250),0)),"")</f>
        <v/>
      </c>
    </row>
    <row r="1636" spans="5:9">
      <c r="E1636" t="str" cm="1">
        <f t="array" ref="E1636">IFERROR(INDEX(Month_11!$D$4:$D$250,MATCH(0,COUNTIF($E$1500:E1635,Month_11!$D$4:$D$250),0)),"")</f>
        <v/>
      </c>
      <c r="I1636" t="str" cm="1">
        <f t="array" ref="I1636">IFERROR(INDEX(Month_11!$B$4:$B$250,MATCH(0,COUNTIF($I$1500:I1635,Month_11!$B$4:$B$250),0)),"")</f>
        <v/>
      </c>
    </row>
    <row r="1637" spans="5:9">
      <c r="E1637" t="str" cm="1">
        <f t="array" ref="E1637">IFERROR(INDEX(Month_11!$D$4:$D$250,MATCH(0,COUNTIF($E$1500:E1636,Month_11!$D$4:$D$250),0)),"")</f>
        <v/>
      </c>
      <c r="I1637" t="str" cm="1">
        <f t="array" ref="I1637">IFERROR(INDEX(Month_11!$B$4:$B$250,MATCH(0,COUNTIF($I$1500:I1636,Month_11!$B$4:$B$250),0)),"")</f>
        <v/>
      </c>
    </row>
    <row r="1638" spans="5:9">
      <c r="E1638" t="str" cm="1">
        <f t="array" ref="E1638">IFERROR(INDEX(Month_11!$D$4:$D$250,MATCH(0,COUNTIF($E$1500:E1637,Month_11!$D$4:$D$250),0)),"")</f>
        <v/>
      </c>
      <c r="I1638" t="str" cm="1">
        <f t="array" ref="I1638">IFERROR(INDEX(Month_11!$B$4:$B$250,MATCH(0,COUNTIF($I$1500:I1637,Month_11!$B$4:$B$250),0)),"")</f>
        <v/>
      </c>
    </row>
    <row r="1639" spans="5:9">
      <c r="E1639" t="str" cm="1">
        <f t="array" ref="E1639">IFERROR(INDEX(Month_11!$D$4:$D$250,MATCH(0,COUNTIF($E$1500:E1638,Month_11!$D$4:$D$250),0)),"")</f>
        <v/>
      </c>
      <c r="I1639" t="str" cm="1">
        <f t="array" ref="I1639">IFERROR(INDEX(Month_11!$B$4:$B$250,MATCH(0,COUNTIF($I$1500:I1638,Month_11!$B$4:$B$250),0)),"")</f>
        <v/>
      </c>
    </row>
    <row r="1640" spans="5:9">
      <c r="E1640" t="str" cm="1">
        <f t="array" ref="E1640">IFERROR(INDEX(Month_11!$D$4:$D$250,MATCH(0,COUNTIF($E$1500:E1639,Month_11!$D$4:$D$250),0)),"")</f>
        <v/>
      </c>
      <c r="I1640" t="str" cm="1">
        <f t="array" ref="I1640">IFERROR(INDEX(Month_11!$B$4:$B$250,MATCH(0,COUNTIF($I$1500:I1639,Month_11!$B$4:$B$250),0)),"")</f>
        <v/>
      </c>
    </row>
    <row r="1641" spans="5:9">
      <c r="E1641" t="str" cm="1">
        <f t="array" ref="E1641">IFERROR(INDEX(Month_11!$D$4:$D$250,MATCH(0,COUNTIF($E$1500:E1640,Month_11!$D$4:$D$250),0)),"")</f>
        <v/>
      </c>
      <c r="I1641" t="str" cm="1">
        <f t="array" ref="I1641">IFERROR(INDEX(Month_11!$B$4:$B$250,MATCH(0,COUNTIF($I$1500:I1640,Month_11!$B$4:$B$250),0)),"")</f>
        <v/>
      </c>
    </row>
    <row r="1642" spans="5:9">
      <c r="E1642" t="str" cm="1">
        <f t="array" ref="E1642">IFERROR(INDEX(Month_11!$D$4:$D$250,MATCH(0,COUNTIF($E$1500:E1641,Month_11!$D$4:$D$250),0)),"")</f>
        <v/>
      </c>
      <c r="I1642" t="str" cm="1">
        <f t="array" ref="I1642">IFERROR(INDEX(Month_11!$B$4:$B$250,MATCH(0,COUNTIF($I$1500:I1641,Month_11!$B$4:$B$250),0)),"")</f>
        <v/>
      </c>
    </row>
    <row r="1643" spans="5:9">
      <c r="E1643" t="str" cm="1">
        <f t="array" ref="E1643">IFERROR(INDEX(Month_11!$D$4:$D$250,MATCH(0,COUNTIF($E$1500:E1642,Month_11!$D$4:$D$250),0)),"")</f>
        <v/>
      </c>
      <c r="I1643" t="str" cm="1">
        <f t="array" ref="I1643">IFERROR(INDEX(Month_11!$B$4:$B$250,MATCH(0,COUNTIF($I$1500:I1642,Month_11!$B$4:$B$250),0)),"")</f>
        <v/>
      </c>
    </row>
    <row r="1644" spans="5:9">
      <c r="E1644" t="str" cm="1">
        <f t="array" ref="E1644">IFERROR(INDEX(Month_11!$D$4:$D$250,MATCH(0,COUNTIF($E$1500:E1643,Month_11!$D$4:$D$250),0)),"")</f>
        <v/>
      </c>
      <c r="I1644" t="str" cm="1">
        <f t="array" ref="I1644">IFERROR(INDEX(Month_11!$B$4:$B$250,MATCH(0,COUNTIF($I$1500:I1643,Month_11!$B$4:$B$250),0)),"")</f>
        <v/>
      </c>
    </row>
    <row r="1645" spans="5:9">
      <c r="E1645" t="str" cm="1">
        <f t="array" ref="E1645">IFERROR(INDEX(Month_11!$D$4:$D$250,MATCH(0,COUNTIF($E$1500:E1644,Month_11!$D$4:$D$250),0)),"")</f>
        <v/>
      </c>
      <c r="I1645" t="str" cm="1">
        <f t="array" ref="I1645">IFERROR(INDEX(Month_11!$B$4:$B$250,MATCH(0,COUNTIF($I$1500:I1644,Month_11!$B$4:$B$250),0)),"")</f>
        <v/>
      </c>
    </row>
    <row r="1646" spans="5:9">
      <c r="E1646" t="str" cm="1">
        <f t="array" ref="E1646">IFERROR(INDEX(Month_11!$D$4:$D$250,MATCH(0,COUNTIF($E$1500:E1645,Month_11!$D$4:$D$250),0)),"")</f>
        <v/>
      </c>
      <c r="I1646" t="str" cm="1">
        <f t="array" ref="I1646">IFERROR(INDEX(Month_11!$B$4:$B$250,MATCH(0,COUNTIF($I$1500:I1645,Month_11!$B$4:$B$250),0)),"")</f>
        <v/>
      </c>
    </row>
    <row r="1647" spans="5:9">
      <c r="E1647" t="str" cm="1">
        <f t="array" ref="E1647">IFERROR(INDEX(Month_11!$D$4:$D$250,MATCH(0,COUNTIF($E$1500:E1646,Month_11!$D$4:$D$250),0)),"")</f>
        <v/>
      </c>
      <c r="I1647" t="str" cm="1">
        <f t="array" ref="I1647">IFERROR(INDEX(Month_11!$B$4:$B$250,MATCH(0,COUNTIF($I$1500:I1646,Month_11!$B$4:$B$250),0)),"")</f>
        <v/>
      </c>
    </row>
    <row r="1648" spans="5:9">
      <c r="E1648" t="str" cm="1">
        <f t="array" ref="E1648">IFERROR(INDEX(Month_11!$D$4:$D$250,MATCH(0,COUNTIF($E$1500:E1647,Month_11!$D$4:$D$250),0)),"")</f>
        <v/>
      </c>
      <c r="I1648" t="str" cm="1">
        <f t="array" ref="I1648">IFERROR(INDEX(Month_11!$B$4:$B$250,MATCH(0,COUNTIF($I$1500:I1647,Month_11!$B$4:$B$250),0)),"")</f>
        <v/>
      </c>
    </row>
    <row r="1649" spans="5:9">
      <c r="E1649" t="str" cm="1">
        <f t="array" ref="E1649">IFERROR(INDEX(Month_11!$D$4:$D$250,MATCH(0,COUNTIF($E$1500:E1648,Month_11!$D$4:$D$250),0)),"")</f>
        <v/>
      </c>
      <c r="I1649" t="str" cm="1">
        <f t="array" ref="I1649">IFERROR(INDEX(Month_11!$B$4:$B$250,MATCH(0,COUNTIF($I$1500:I1648,Month_11!$B$4:$B$250),0)),"")</f>
        <v/>
      </c>
    </row>
    <row r="1650" spans="5:9">
      <c r="E1650" t="str" cm="1">
        <f t="array" ref="E1650">IFERROR(INDEX(Month_11!$D$4:$D$250,MATCH(0,COUNTIF($E$1500:E1649,Month_11!$D$4:$D$250),0)),"")</f>
        <v/>
      </c>
      <c r="I1650" t="str" cm="1">
        <f t="array" ref="I1650">IFERROR(INDEX(Month_11!$B$4:$B$250,MATCH(0,COUNTIF($I$1500:I1649,Month_11!$B$4:$B$250),0)),"")</f>
        <v/>
      </c>
    </row>
    <row r="1651" spans="5:9">
      <c r="E1651" cm="1">
        <f t="array" ref="E1651">IFERROR(INDEX(Month_12!$D$4:$D$250,MATCH(0,COUNTIF($E$1650:E1650,Month_12!$D$4:$D$250),0)),"")</f>
        <v>0</v>
      </c>
      <c r="I1651" cm="1">
        <f t="array" ref="I1651">IFERROR(INDEX(Month_12!$B$4:$B$250,MATCH(0,COUNTIF($I$1650:I1650,Month_12!$B$4:$B$250),0)),"")</f>
        <v>0</v>
      </c>
    </row>
    <row r="1652" spans="5:9">
      <c r="E1652" t="str" cm="1">
        <f t="array" ref="E1652">IFERROR(INDEX(Month_12!$D$4:$D$250,MATCH(0,COUNTIF($E$1650:E1651,Month_12!$D$4:$D$250),0)),"")</f>
        <v/>
      </c>
      <c r="I1652" t="str" cm="1">
        <f t="array" ref="I1652">IFERROR(INDEX(Month_12!$B$4:$B$250,MATCH(0,COUNTIF($I$1650:I1651,Month_12!$B$4:$B$250),0)),"")</f>
        <v/>
      </c>
    </row>
    <row r="1653" spans="5:9">
      <c r="E1653" t="str" cm="1">
        <f t="array" ref="E1653">IFERROR(INDEX(Month_12!$D$4:$D$250,MATCH(0,COUNTIF($E$1650:E1652,Month_12!$D$4:$D$250),0)),"")</f>
        <v/>
      </c>
      <c r="I1653" t="str" cm="1">
        <f t="array" ref="I1653">IFERROR(INDEX(Month_12!$B$4:$B$250,MATCH(0,COUNTIF($I$1650:I1652,Month_12!$B$4:$B$250),0)),"")</f>
        <v/>
      </c>
    </row>
    <row r="1654" spans="5:9">
      <c r="E1654" t="str" cm="1">
        <f t="array" ref="E1654">IFERROR(INDEX(Month_12!$D$4:$D$250,MATCH(0,COUNTIF($E$1650:E1653,Month_12!$D$4:$D$250),0)),"")</f>
        <v/>
      </c>
      <c r="I1654" t="str" cm="1">
        <f t="array" ref="I1654">IFERROR(INDEX(Month_12!$B$4:$B$250,MATCH(0,COUNTIF($I$1650:I1653,Month_12!$B$4:$B$250),0)),"")</f>
        <v/>
      </c>
    </row>
    <row r="1655" spans="5:9">
      <c r="E1655" t="str" cm="1">
        <f t="array" ref="E1655">IFERROR(INDEX(Month_12!$D$4:$D$250,MATCH(0,COUNTIF($E$1650:E1654,Month_12!$D$4:$D$250),0)),"")</f>
        <v/>
      </c>
      <c r="I1655" t="str" cm="1">
        <f t="array" ref="I1655">IFERROR(INDEX(Month_12!$B$4:$B$250,MATCH(0,COUNTIF($I$1650:I1654,Month_12!$B$4:$B$250),0)),"")</f>
        <v/>
      </c>
    </row>
    <row r="1656" spans="5:9">
      <c r="E1656" t="str" cm="1">
        <f t="array" ref="E1656">IFERROR(INDEX(Month_12!$D$4:$D$250,MATCH(0,COUNTIF($E$1650:E1655,Month_12!$D$4:$D$250),0)),"")</f>
        <v/>
      </c>
      <c r="I1656" t="str" cm="1">
        <f t="array" ref="I1656">IFERROR(INDEX(Month_12!$B$4:$B$250,MATCH(0,COUNTIF($I$1650:I1655,Month_12!$B$4:$B$250),0)),"")</f>
        <v/>
      </c>
    </row>
    <row r="1657" spans="5:9">
      <c r="E1657" t="str" cm="1">
        <f t="array" ref="E1657">IFERROR(INDEX(Month_12!$D$4:$D$250,MATCH(0,COUNTIF($E$1650:E1656,Month_12!$D$4:$D$250),0)),"")</f>
        <v/>
      </c>
      <c r="I1657" t="str" cm="1">
        <f t="array" ref="I1657">IFERROR(INDEX(Month_12!$B$4:$B$250,MATCH(0,COUNTIF($I$1650:I1656,Month_12!$B$4:$B$250),0)),"")</f>
        <v/>
      </c>
    </row>
    <row r="1658" spans="5:9">
      <c r="E1658" t="str" cm="1">
        <f t="array" ref="E1658">IFERROR(INDEX(Month_12!$D$4:$D$250,MATCH(0,COUNTIF($E$1650:E1657,Month_12!$D$4:$D$250),0)),"")</f>
        <v/>
      </c>
      <c r="I1658" t="str" cm="1">
        <f t="array" ref="I1658">IFERROR(INDEX(Month_12!$B$4:$B$250,MATCH(0,COUNTIF($I$1650:I1657,Month_12!$B$4:$B$250),0)),"")</f>
        <v/>
      </c>
    </row>
    <row r="1659" spans="5:9">
      <c r="E1659" t="str" cm="1">
        <f t="array" ref="E1659">IFERROR(INDEX(Month_12!$D$4:$D$250,MATCH(0,COUNTIF($E$1650:E1658,Month_12!$D$4:$D$250),0)),"")</f>
        <v/>
      </c>
      <c r="I1659" t="str" cm="1">
        <f t="array" ref="I1659">IFERROR(INDEX(Month_12!$B$4:$B$250,MATCH(0,COUNTIF($I$1650:I1658,Month_12!$B$4:$B$250),0)),"")</f>
        <v/>
      </c>
    </row>
    <row r="1660" spans="5:9">
      <c r="E1660" t="str" cm="1">
        <f t="array" ref="E1660">IFERROR(INDEX(Month_12!$D$4:$D$250,MATCH(0,COUNTIF($E$1650:E1659,Month_12!$D$4:$D$250),0)),"")</f>
        <v/>
      </c>
      <c r="I1660" t="str" cm="1">
        <f t="array" ref="I1660">IFERROR(INDEX(Month_12!$B$4:$B$250,MATCH(0,COUNTIF($I$1650:I1659,Month_12!$B$4:$B$250),0)),"")</f>
        <v/>
      </c>
    </row>
    <row r="1661" spans="5:9">
      <c r="E1661" t="str" cm="1">
        <f t="array" ref="E1661">IFERROR(INDEX(Month_12!$D$4:$D$250,MATCH(0,COUNTIF($E$1650:E1660,Month_12!$D$4:$D$250),0)),"")</f>
        <v/>
      </c>
      <c r="I1661" t="str" cm="1">
        <f t="array" ref="I1661">IFERROR(INDEX(Month_12!$B$4:$B$250,MATCH(0,COUNTIF($I$1650:I1660,Month_12!$B$4:$B$250),0)),"")</f>
        <v/>
      </c>
    </row>
    <row r="1662" spans="5:9">
      <c r="E1662" t="str" cm="1">
        <f t="array" ref="E1662">IFERROR(INDEX(Month_12!$D$4:$D$250,MATCH(0,COUNTIF($E$1650:E1661,Month_12!$D$4:$D$250),0)),"")</f>
        <v/>
      </c>
      <c r="I1662" t="str" cm="1">
        <f t="array" ref="I1662">IFERROR(INDEX(Month_12!$B$4:$B$250,MATCH(0,COUNTIF($I$1650:I1661,Month_12!$B$4:$B$250),0)),"")</f>
        <v/>
      </c>
    </row>
    <row r="1663" spans="5:9">
      <c r="E1663" t="str" cm="1">
        <f t="array" ref="E1663">IFERROR(INDEX(Month_12!$D$4:$D$250,MATCH(0,COUNTIF($E$1650:E1662,Month_12!$D$4:$D$250),0)),"")</f>
        <v/>
      </c>
      <c r="I1663" t="str" cm="1">
        <f t="array" ref="I1663">IFERROR(INDEX(Month_12!$B$4:$B$250,MATCH(0,COUNTIF($I$1650:I1662,Month_12!$B$4:$B$250),0)),"")</f>
        <v/>
      </c>
    </row>
    <row r="1664" spans="5:9">
      <c r="E1664" t="str" cm="1">
        <f t="array" ref="E1664">IFERROR(INDEX(Month_12!$D$4:$D$250,MATCH(0,COUNTIF($E$1650:E1663,Month_12!$D$4:$D$250),0)),"")</f>
        <v/>
      </c>
      <c r="I1664" t="str" cm="1">
        <f t="array" ref="I1664">IFERROR(INDEX(Month_12!$B$4:$B$250,MATCH(0,COUNTIF($I$1650:I1663,Month_12!$B$4:$B$250),0)),"")</f>
        <v/>
      </c>
    </row>
    <row r="1665" spans="5:9">
      <c r="E1665" t="str" cm="1">
        <f t="array" ref="E1665">IFERROR(INDEX(Month_12!$D$4:$D$250,MATCH(0,COUNTIF($E$1650:E1664,Month_12!$D$4:$D$250),0)),"")</f>
        <v/>
      </c>
      <c r="I1665" t="str" cm="1">
        <f t="array" ref="I1665">IFERROR(INDEX(Month_12!$B$4:$B$250,MATCH(0,COUNTIF($I$1650:I1664,Month_12!$B$4:$B$250),0)),"")</f>
        <v/>
      </c>
    </row>
    <row r="1666" spans="5:9">
      <c r="E1666" t="str" cm="1">
        <f t="array" ref="E1666">IFERROR(INDEX(Month_12!$D$4:$D$250,MATCH(0,COUNTIF($E$1650:E1665,Month_12!$D$4:$D$250),0)),"")</f>
        <v/>
      </c>
      <c r="I1666" t="str" cm="1">
        <f t="array" ref="I1666">IFERROR(INDEX(Month_12!$B$4:$B$250,MATCH(0,COUNTIF($I$1650:I1665,Month_12!$B$4:$B$250),0)),"")</f>
        <v/>
      </c>
    </row>
    <row r="1667" spans="5:9">
      <c r="E1667" t="str" cm="1">
        <f t="array" ref="E1667">IFERROR(INDEX(Month_12!$D$4:$D$250,MATCH(0,COUNTIF($E$1650:E1666,Month_12!$D$4:$D$250),0)),"")</f>
        <v/>
      </c>
      <c r="I1667" t="str" cm="1">
        <f t="array" ref="I1667">IFERROR(INDEX(Month_12!$B$4:$B$250,MATCH(0,COUNTIF($I$1650:I1666,Month_12!$B$4:$B$250),0)),"")</f>
        <v/>
      </c>
    </row>
    <row r="1668" spans="5:9">
      <c r="E1668" t="str" cm="1">
        <f t="array" ref="E1668">IFERROR(INDEX(Month_12!$D$4:$D$250,MATCH(0,COUNTIF($E$1650:E1667,Month_12!$D$4:$D$250),0)),"")</f>
        <v/>
      </c>
      <c r="I1668" t="str" cm="1">
        <f t="array" ref="I1668">IFERROR(INDEX(Month_12!$B$4:$B$250,MATCH(0,COUNTIF($I$1650:I1667,Month_12!$B$4:$B$250),0)),"")</f>
        <v/>
      </c>
    </row>
    <row r="1669" spans="5:9">
      <c r="E1669" t="str" cm="1">
        <f t="array" ref="E1669">IFERROR(INDEX(Month_12!$D$4:$D$250,MATCH(0,COUNTIF($E$1650:E1668,Month_12!$D$4:$D$250),0)),"")</f>
        <v/>
      </c>
      <c r="I1669" t="str" cm="1">
        <f t="array" ref="I1669">IFERROR(INDEX(Month_12!$B$4:$B$250,MATCH(0,COUNTIF($I$1650:I1668,Month_12!$B$4:$B$250),0)),"")</f>
        <v/>
      </c>
    </row>
    <row r="1670" spans="5:9">
      <c r="E1670" t="str" cm="1">
        <f t="array" ref="E1670">IFERROR(INDEX(Month_12!$D$4:$D$250,MATCH(0,COUNTIF($E$1650:E1669,Month_12!$D$4:$D$250),0)),"")</f>
        <v/>
      </c>
      <c r="I1670" t="str" cm="1">
        <f t="array" ref="I1670">IFERROR(INDEX(Month_12!$B$4:$B$250,MATCH(0,COUNTIF($I$1650:I1669,Month_12!$B$4:$B$250),0)),"")</f>
        <v/>
      </c>
    </row>
    <row r="1671" spans="5:9">
      <c r="E1671" t="str" cm="1">
        <f t="array" ref="E1671">IFERROR(INDEX(Month_12!$D$4:$D$250,MATCH(0,COUNTIF($E$1650:E1670,Month_12!$D$4:$D$250),0)),"")</f>
        <v/>
      </c>
      <c r="I1671" t="str" cm="1">
        <f t="array" ref="I1671">IFERROR(INDEX(Month_12!$B$4:$B$250,MATCH(0,COUNTIF($I$1650:I1670,Month_12!$B$4:$B$250),0)),"")</f>
        <v/>
      </c>
    </row>
    <row r="1672" spans="5:9">
      <c r="E1672" t="str" cm="1">
        <f t="array" ref="E1672">IFERROR(INDEX(Month_12!$D$4:$D$250,MATCH(0,COUNTIF($E$1650:E1671,Month_12!$D$4:$D$250),0)),"")</f>
        <v/>
      </c>
      <c r="I1672" t="str" cm="1">
        <f t="array" ref="I1672">IFERROR(INDEX(Month_12!$B$4:$B$250,MATCH(0,COUNTIF($I$1650:I1671,Month_12!$B$4:$B$250),0)),"")</f>
        <v/>
      </c>
    </row>
    <row r="1673" spans="5:9">
      <c r="E1673" t="str" cm="1">
        <f t="array" ref="E1673">IFERROR(INDEX(Month_12!$D$4:$D$250,MATCH(0,COUNTIF($E$1650:E1672,Month_12!$D$4:$D$250),0)),"")</f>
        <v/>
      </c>
      <c r="I1673" t="str" cm="1">
        <f t="array" ref="I1673">IFERROR(INDEX(Month_12!$B$4:$B$250,MATCH(0,COUNTIF($I$1650:I1672,Month_12!$B$4:$B$250),0)),"")</f>
        <v/>
      </c>
    </row>
    <row r="1674" spans="5:9">
      <c r="E1674" t="str" cm="1">
        <f t="array" ref="E1674">IFERROR(INDEX(Month_12!$D$4:$D$250,MATCH(0,COUNTIF($E$1650:E1673,Month_12!$D$4:$D$250),0)),"")</f>
        <v/>
      </c>
      <c r="I1674" t="str" cm="1">
        <f t="array" ref="I1674">IFERROR(INDEX(Month_12!$B$4:$B$250,MATCH(0,COUNTIF($I$1650:I1673,Month_12!$B$4:$B$250),0)),"")</f>
        <v/>
      </c>
    </row>
    <row r="1675" spans="5:9">
      <c r="E1675" t="str" cm="1">
        <f t="array" ref="E1675">IFERROR(INDEX(Month_12!$D$4:$D$250,MATCH(0,COUNTIF($E$1650:E1674,Month_12!$D$4:$D$250),0)),"")</f>
        <v/>
      </c>
      <c r="I1675" t="str" cm="1">
        <f t="array" ref="I1675">IFERROR(INDEX(Month_12!$B$4:$B$250,MATCH(0,COUNTIF($I$1650:I1674,Month_12!$B$4:$B$250),0)),"")</f>
        <v/>
      </c>
    </row>
    <row r="1676" spans="5:9">
      <c r="E1676" t="str" cm="1">
        <f t="array" ref="E1676">IFERROR(INDEX(Month_12!$D$4:$D$250,MATCH(0,COUNTIF($E$1650:E1675,Month_12!$D$4:$D$250),0)),"")</f>
        <v/>
      </c>
      <c r="I1676" t="str" cm="1">
        <f t="array" ref="I1676">IFERROR(INDEX(Month_12!$B$4:$B$250,MATCH(0,COUNTIF($I$1650:I1675,Month_12!$B$4:$B$250),0)),"")</f>
        <v/>
      </c>
    </row>
    <row r="1677" spans="5:9">
      <c r="E1677" t="str" cm="1">
        <f t="array" ref="E1677">IFERROR(INDEX(Month_12!$D$4:$D$250,MATCH(0,COUNTIF($E$1650:E1676,Month_12!$D$4:$D$250),0)),"")</f>
        <v/>
      </c>
      <c r="I1677" t="str" cm="1">
        <f t="array" ref="I1677">IFERROR(INDEX(Month_12!$B$4:$B$250,MATCH(0,COUNTIF($I$1650:I1676,Month_12!$B$4:$B$250),0)),"")</f>
        <v/>
      </c>
    </row>
    <row r="1678" spans="5:9">
      <c r="E1678" t="str" cm="1">
        <f t="array" ref="E1678">IFERROR(INDEX(Month_12!$D$4:$D$250,MATCH(0,COUNTIF($E$1650:E1677,Month_12!$D$4:$D$250),0)),"")</f>
        <v/>
      </c>
      <c r="I1678" t="str" cm="1">
        <f t="array" ref="I1678">IFERROR(INDEX(Month_12!$B$4:$B$250,MATCH(0,COUNTIF($I$1650:I1677,Month_12!$B$4:$B$250),0)),"")</f>
        <v/>
      </c>
    </row>
    <row r="1679" spans="5:9">
      <c r="E1679" t="str" cm="1">
        <f t="array" ref="E1679">IFERROR(INDEX(Month_12!$D$4:$D$250,MATCH(0,COUNTIF($E$1650:E1678,Month_12!$D$4:$D$250),0)),"")</f>
        <v/>
      </c>
      <c r="I1679" t="str" cm="1">
        <f t="array" ref="I1679">IFERROR(INDEX(Month_12!$B$4:$B$250,MATCH(0,COUNTIF($I$1650:I1678,Month_12!$B$4:$B$250),0)),"")</f>
        <v/>
      </c>
    </row>
    <row r="1680" spans="5:9">
      <c r="E1680" t="str" cm="1">
        <f t="array" ref="E1680">IFERROR(INDEX(Month_12!$D$4:$D$250,MATCH(0,COUNTIF($E$1650:E1679,Month_12!$D$4:$D$250),0)),"")</f>
        <v/>
      </c>
      <c r="I1680" t="str" cm="1">
        <f t="array" ref="I1680">IFERROR(INDEX(Month_12!$B$4:$B$250,MATCH(0,COUNTIF($I$1650:I1679,Month_12!$B$4:$B$250),0)),"")</f>
        <v/>
      </c>
    </row>
    <row r="1681" spans="5:9">
      <c r="E1681" t="str" cm="1">
        <f t="array" ref="E1681">IFERROR(INDEX(Month_12!$D$4:$D$250,MATCH(0,COUNTIF($E$1650:E1680,Month_12!$D$4:$D$250),0)),"")</f>
        <v/>
      </c>
      <c r="I1681" t="str" cm="1">
        <f t="array" ref="I1681">IFERROR(INDEX(Month_12!$B$4:$B$250,MATCH(0,COUNTIF($I$1650:I1680,Month_12!$B$4:$B$250),0)),"")</f>
        <v/>
      </c>
    </row>
    <row r="1682" spans="5:9">
      <c r="E1682" t="str" cm="1">
        <f t="array" ref="E1682">IFERROR(INDEX(Month_12!$D$4:$D$250,MATCH(0,COUNTIF($E$1650:E1681,Month_12!$D$4:$D$250),0)),"")</f>
        <v/>
      </c>
      <c r="I1682" t="str" cm="1">
        <f t="array" ref="I1682">IFERROR(INDEX(Month_12!$B$4:$B$250,MATCH(0,COUNTIF($I$1650:I1681,Month_12!$B$4:$B$250),0)),"")</f>
        <v/>
      </c>
    </row>
    <row r="1683" spans="5:9">
      <c r="E1683" t="str" cm="1">
        <f t="array" ref="E1683">IFERROR(INDEX(Month_12!$D$4:$D$250,MATCH(0,COUNTIF($E$1650:E1682,Month_12!$D$4:$D$250),0)),"")</f>
        <v/>
      </c>
      <c r="I1683" t="str" cm="1">
        <f t="array" ref="I1683">IFERROR(INDEX(Month_12!$B$4:$B$250,MATCH(0,COUNTIF($I$1650:I1682,Month_12!$B$4:$B$250),0)),"")</f>
        <v/>
      </c>
    </row>
    <row r="1684" spans="5:9">
      <c r="E1684" t="str" cm="1">
        <f t="array" ref="E1684">IFERROR(INDEX(Month_12!$D$4:$D$250,MATCH(0,COUNTIF($E$1650:E1683,Month_12!$D$4:$D$250),0)),"")</f>
        <v/>
      </c>
      <c r="I1684" t="str" cm="1">
        <f t="array" ref="I1684">IFERROR(INDEX(Month_12!$B$4:$B$250,MATCH(0,COUNTIF($I$1650:I1683,Month_12!$B$4:$B$250),0)),"")</f>
        <v/>
      </c>
    </row>
    <row r="1685" spans="5:9">
      <c r="E1685" t="str" cm="1">
        <f t="array" ref="E1685">IFERROR(INDEX(Month_12!$D$4:$D$250,MATCH(0,COUNTIF($E$1650:E1684,Month_12!$D$4:$D$250),0)),"")</f>
        <v/>
      </c>
      <c r="I1685" t="str" cm="1">
        <f t="array" ref="I1685">IFERROR(INDEX(Month_12!$B$4:$B$250,MATCH(0,COUNTIF($I$1650:I1684,Month_12!$B$4:$B$250),0)),"")</f>
        <v/>
      </c>
    </row>
    <row r="1686" spans="5:9">
      <c r="E1686" t="str" cm="1">
        <f t="array" ref="E1686">IFERROR(INDEX(Month_12!$D$4:$D$250,MATCH(0,COUNTIF($E$1650:E1685,Month_12!$D$4:$D$250),0)),"")</f>
        <v/>
      </c>
      <c r="I1686" t="str" cm="1">
        <f t="array" ref="I1686">IFERROR(INDEX(Month_12!$B$4:$B$250,MATCH(0,COUNTIF($I$1650:I1685,Month_12!$B$4:$B$250),0)),"")</f>
        <v/>
      </c>
    </row>
    <row r="1687" spans="5:9">
      <c r="E1687" t="str" cm="1">
        <f t="array" ref="E1687">IFERROR(INDEX(Month_12!$D$4:$D$250,MATCH(0,COUNTIF($E$1650:E1686,Month_12!$D$4:$D$250),0)),"")</f>
        <v/>
      </c>
      <c r="I1687" t="str" cm="1">
        <f t="array" ref="I1687">IFERROR(INDEX(Month_12!$B$4:$B$250,MATCH(0,COUNTIF($I$1650:I1686,Month_12!$B$4:$B$250),0)),"")</f>
        <v/>
      </c>
    </row>
    <row r="1688" spans="5:9">
      <c r="E1688" t="str" cm="1">
        <f t="array" ref="E1688">IFERROR(INDEX(Month_12!$D$4:$D$250,MATCH(0,COUNTIF($E$1650:E1687,Month_12!$D$4:$D$250),0)),"")</f>
        <v/>
      </c>
      <c r="I1688" t="str" cm="1">
        <f t="array" ref="I1688">IFERROR(INDEX(Month_12!$B$4:$B$250,MATCH(0,COUNTIF($I$1650:I1687,Month_12!$B$4:$B$250),0)),"")</f>
        <v/>
      </c>
    </row>
    <row r="1689" spans="5:9">
      <c r="E1689" t="str" cm="1">
        <f t="array" ref="E1689">IFERROR(INDEX(Month_12!$D$4:$D$250,MATCH(0,COUNTIF($E$1650:E1688,Month_12!$D$4:$D$250),0)),"")</f>
        <v/>
      </c>
      <c r="I1689" t="str" cm="1">
        <f t="array" ref="I1689">IFERROR(INDEX(Month_12!$B$4:$B$250,MATCH(0,COUNTIF($I$1650:I1688,Month_12!$B$4:$B$250),0)),"")</f>
        <v/>
      </c>
    </row>
    <row r="1690" spans="5:9">
      <c r="E1690" t="str" cm="1">
        <f t="array" ref="E1690">IFERROR(INDEX(Month_12!$D$4:$D$250,MATCH(0,COUNTIF($E$1650:E1689,Month_12!$D$4:$D$250),0)),"")</f>
        <v/>
      </c>
      <c r="I1690" t="str" cm="1">
        <f t="array" ref="I1690">IFERROR(INDEX(Month_12!$B$4:$B$250,MATCH(0,COUNTIF($I$1650:I1689,Month_12!$B$4:$B$250),0)),"")</f>
        <v/>
      </c>
    </row>
    <row r="1691" spans="5:9">
      <c r="E1691" t="str" cm="1">
        <f t="array" ref="E1691">IFERROR(INDEX(Month_12!$D$4:$D$250,MATCH(0,COUNTIF($E$1650:E1690,Month_12!$D$4:$D$250),0)),"")</f>
        <v/>
      </c>
      <c r="I1691" t="str" cm="1">
        <f t="array" ref="I1691">IFERROR(INDEX(Month_12!$B$4:$B$250,MATCH(0,COUNTIF($I$1650:I1690,Month_12!$B$4:$B$250),0)),"")</f>
        <v/>
      </c>
    </row>
    <row r="1692" spans="5:9">
      <c r="E1692" t="str" cm="1">
        <f t="array" ref="E1692">IFERROR(INDEX(Month_12!$D$4:$D$250,MATCH(0,COUNTIF($E$1650:E1691,Month_12!$D$4:$D$250),0)),"")</f>
        <v/>
      </c>
      <c r="I1692" t="str" cm="1">
        <f t="array" ref="I1692">IFERROR(INDEX(Month_12!$B$4:$B$250,MATCH(0,COUNTIF($I$1650:I1691,Month_12!$B$4:$B$250),0)),"")</f>
        <v/>
      </c>
    </row>
    <row r="1693" spans="5:9">
      <c r="E1693" t="str" cm="1">
        <f t="array" ref="E1693">IFERROR(INDEX(Month_12!$D$4:$D$250,MATCH(0,COUNTIF($E$1650:E1692,Month_12!$D$4:$D$250),0)),"")</f>
        <v/>
      </c>
      <c r="I1693" t="str" cm="1">
        <f t="array" ref="I1693">IFERROR(INDEX(Month_12!$B$4:$B$250,MATCH(0,COUNTIF($I$1650:I1692,Month_12!$B$4:$B$250),0)),"")</f>
        <v/>
      </c>
    </row>
    <row r="1694" spans="5:9">
      <c r="E1694" t="str" cm="1">
        <f t="array" ref="E1694">IFERROR(INDEX(Month_12!$D$4:$D$250,MATCH(0,COUNTIF($E$1650:E1693,Month_12!$D$4:$D$250),0)),"")</f>
        <v/>
      </c>
      <c r="I1694" t="str" cm="1">
        <f t="array" ref="I1694">IFERROR(INDEX(Month_12!$B$4:$B$250,MATCH(0,COUNTIF($I$1650:I1693,Month_12!$B$4:$B$250),0)),"")</f>
        <v/>
      </c>
    </row>
    <row r="1695" spans="5:9">
      <c r="E1695" t="str" cm="1">
        <f t="array" ref="E1695">IFERROR(INDEX(Month_12!$D$4:$D$250,MATCH(0,COUNTIF($E$1650:E1694,Month_12!$D$4:$D$250),0)),"")</f>
        <v/>
      </c>
      <c r="I1695" t="str" cm="1">
        <f t="array" ref="I1695">IFERROR(INDEX(Month_12!$B$4:$B$250,MATCH(0,COUNTIF($I$1650:I1694,Month_12!$B$4:$B$250),0)),"")</f>
        <v/>
      </c>
    </row>
    <row r="1696" spans="5:9">
      <c r="E1696" t="str" cm="1">
        <f t="array" ref="E1696">IFERROR(INDEX(Month_12!$D$4:$D$250,MATCH(0,COUNTIF($E$1650:E1695,Month_12!$D$4:$D$250),0)),"")</f>
        <v/>
      </c>
      <c r="I1696" t="str" cm="1">
        <f t="array" ref="I1696">IFERROR(INDEX(Month_12!$B$4:$B$250,MATCH(0,COUNTIF($I$1650:I1695,Month_12!$B$4:$B$250),0)),"")</f>
        <v/>
      </c>
    </row>
    <row r="1697" spans="5:9">
      <c r="E1697" t="str" cm="1">
        <f t="array" ref="E1697">IFERROR(INDEX(Month_12!$D$4:$D$250,MATCH(0,COUNTIF($E$1650:E1696,Month_12!$D$4:$D$250),0)),"")</f>
        <v/>
      </c>
      <c r="I1697" t="str" cm="1">
        <f t="array" ref="I1697">IFERROR(INDEX(Month_12!$B$4:$B$250,MATCH(0,COUNTIF($I$1650:I1696,Month_12!$B$4:$B$250),0)),"")</f>
        <v/>
      </c>
    </row>
    <row r="1698" spans="5:9">
      <c r="E1698" t="str" cm="1">
        <f t="array" ref="E1698">IFERROR(INDEX(Month_12!$D$4:$D$250,MATCH(0,COUNTIF($E$1650:E1697,Month_12!$D$4:$D$250),0)),"")</f>
        <v/>
      </c>
      <c r="I1698" t="str" cm="1">
        <f t="array" ref="I1698">IFERROR(INDEX(Month_12!$B$4:$B$250,MATCH(0,COUNTIF($I$1650:I1697,Month_12!$B$4:$B$250),0)),"")</f>
        <v/>
      </c>
    </row>
    <row r="1699" spans="5:9">
      <c r="E1699" t="str" cm="1">
        <f t="array" ref="E1699">IFERROR(INDEX(Month_12!$D$4:$D$250,MATCH(0,COUNTIF($E$1650:E1698,Month_12!$D$4:$D$250),0)),"")</f>
        <v/>
      </c>
      <c r="I1699" t="str" cm="1">
        <f t="array" ref="I1699">IFERROR(INDEX(Month_12!$B$4:$B$250,MATCH(0,COUNTIF($I$1650:I1698,Month_12!$B$4:$B$250),0)),"")</f>
        <v/>
      </c>
    </row>
    <row r="1700" spans="5:9">
      <c r="E1700" t="str" cm="1">
        <f t="array" ref="E1700">IFERROR(INDEX(Month_12!$D$4:$D$250,MATCH(0,COUNTIF($E$1650:E1699,Month_12!$D$4:$D$250),0)),"")</f>
        <v/>
      </c>
      <c r="I1700" t="str" cm="1">
        <f t="array" ref="I1700">IFERROR(INDEX(Month_12!$B$4:$B$250,MATCH(0,COUNTIF($I$1650:I1699,Month_12!$B$4:$B$250),0)),"")</f>
        <v/>
      </c>
    </row>
    <row r="1701" spans="5:9">
      <c r="E1701" t="str" cm="1">
        <f t="array" ref="E1701">IFERROR(INDEX(Month_12!$D$4:$D$250,MATCH(0,COUNTIF($E$1650:E1700,Month_12!$D$4:$D$250),0)),"")</f>
        <v/>
      </c>
      <c r="I1701" t="str" cm="1">
        <f t="array" ref="I1701">IFERROR(INDEX(Month_12!$B$4:$B$250,MATCH(0,COUNTIF($I$1650:I1700,Month_12!$B$4:$B$250),0)),"")</f>
        <v/>
      </c>
    </row>
    <row r="1702" spans="5:9">
      <c r="E1702" t="str" cm="1">
        <f t="array" ref="E1702">IFERROR(INDEX(Month_12!$D$4:$D$250,MATCH(0,COUNTIF($E$1650:E1701,Month_12!$D$4:$D$250),0)),"")</f>
        <v/>
      </c>
      <c r="I1702" t="str" cm="1">
        <f t="array" ref="I1702">IFERROR(INDEX(Month_12!$B$4:$B$250,MATCH(0,COUNTIF($I$1650:I1701,Month_12!$B$4:$B$250),0)),"")</f>
        <v/>
      </c>
    </row>
    <row r="1703" spans="5:9">
      <c r="E1703" t="str" cm="1">
        <f t="array" ref="E1703">IFERROR(INDEX(Month_12!$D$4:$D$250,MATCH(0,COUNTIF($E$1650:E1702,Month_12!$D$4:$D$250),0)),"")</f>
        <v/>
      </c>
      <c r="I1703" t="str" cm="1">
        <f t="array" ref="I1703">IFERROR(INDEX(Month_12!$B$4:$B$250,MATCH(0,COUNTIF($I$1650:I1702,Month_12!$B$4:$B$250),0)),"")</f>
        <v/>
      </c>
    </row>
    <row r="1704" spans="5:9">
      <c r="E1704" t="str" cm="1">
        <f t="array" ref="E1704">IFERROR(INDEX(Month_12!$D$4:$D$250,MATCH(0,COUNTIF($E$1650:E1703,Month_12!$D$4:$D$250),0)),"")</f>
        <v/>
      </c>
      <c r="I1704" t="str" cm="1">
        <f t="array" ref="I1704">IFERROR(INDEX(Month_12!$B$4:$B$250,MATCH(0,COUNTIF($I$1650:I1703,Month_12!$B$4:$B$250),0)),"")</f>
        <v/>
      </c>
    </row>
    <row r="1705" spans="5:9">
      <c r="E1705" t="str" cm="1">
        <f t="array" ref="E1705">IFERROR(INDEX(Month_12!$D$4:$D$250,MATCH(0,COUNTIF($E$1650:E1704,Month_12!$D$4:$D$250),0)),"")</f>
        <v/>
      </c>
      <c r="I1705" t="str" cm="1">
        <f t="array" ref="I1705">IFERROR(INDEX(Month_12!$B$4:$B$250,MATCH(0,COUNTIF($I$1650:I1704,Month_12!$B$4:$B$250),0)),"")</f>
        <v/>
      </c>
    </row>
    <row r="1706" spans="5:9">
      <c r="E1706" t="str" cm="1">
        <f t="array" ref="E1706">IFERROR(INDEX(Month_12!$D$4:$D$250,MATCH(0,COUNTIF($E$1650:E1705,Month_12!$D$4:$D$250),0)),"")</f>
        <v/>
      </c>
      <c r="I1706" t="str" cm="1">
        <f t="array" ref="I1706">IFERROR(INDEX(Month_12!$B$4:$B$250,MATCH(0,COUNTIF($I$1650:I1705,Month_12!$B$4:$B$250),0)),"")</f>
        <v/>
      </c>
    </row>
    <row r="1707" spans="5:9">
      <c r="E1707" t="str" cm="1">
        <f t="array" ref="E1707">IFERROR(INDEX(Month_12!$D$4:$D$250,MATCH(0,COUNTIF($E$1650:E1706,Month_12!$D$4:$D$250),0)),"")</f>
        <v/>
      </c>
      <c r="I1707" t="str" cm="1">
        <f t="array" ref="I1707">IFERROR(INDEX(Month_12!$B$4:$B$250,MATCH(0,COUNTIF($I$1650:I1706,Month_12!$B$4:$B$250),0)),"")</f>
        <v/>
      </c>
    </row>
    <row r="1708" spans="5:9">
      <c r="E1708" t="str" cm="1">
        <f t="array" ref="E1708">IFERROR(INDEX(Month_12!$D$4:$D$250,MATCH(0,COUNTIF($E$1650:E1707,Month_12!$D$4:$D$250),0)),"")</f>
        <v/>
      </c>
      <c r="I1708" t="str" cm="1">
        <f t="array" ref="I1708">IFERROR(INDEX(Month_12!$B$4:$B$250,MATCH(0,COUNTIF($I$1650:I1707,Month_12!$B$4:$B$250),0)),"")</f>
        <v/>
      </c>
    </row>
    <row r="1709" spans="5:9">
      <c r="E1709" t="str" cm="1">
        <f t="array" ref="E1709">IFERROR(INDEX(Month_12!$D$4:$D$250,MATCH(0,COUNTIF($E$1650:E1708,Month_12!$D$4:$D$250),0)),"")</f>
        <v/>
      </c>
      <c r="I1709" t="str" cm="1">
        <f t="array" ref="I1709">IFERROR(INDEX(Month_12!$B$4:$B$250,MATCH(0,COUNTIF($I$1650:I1708,Month_12!$B$4:$B$250),0)),"")</f>
        <v/>
      </c>
    </row>
    <row r="1710" spans="5:9">
      <c r="E1710" t="str" cm="1">
        <f t="array" ref="E1710">IFERROR(INDEX(Month_12!$D$4:$D$250,MATCH(0,COUNTIF($E$1650:E1709,Month_12!$D$4:$D$250),0)),"")</f>
        <v/>
      </c>
      <c r="I1710" t="str" cm="1">
        <f t="array" ref="I1710">IFERROR(INDEX(Month_12!$B$4:$B$250,MATCH(0,COUNTIF($I$1650:I1709,Month_12!$B$4:$B$250),0)),"")</f>
        <v/>
      </c>
    </row>
    <row r="1711" spans="5:9">
      <c r="E1711" t="str" cm="1">
        <f t="array" ref="E1711">IFERROR(INDEX(Month_12!$D$4:$D$250,MATCH(0,COUNTIF($E$1650:E1710,Month_12!$D$4:$D$250),0)),"")</f>
        <v/>
      </c>
      <c r="I1711" t="str" cm="1">
        <f t="array" ref="I1711">IFERROR(INDEX(Month_12!$B$4:$B$250,MATCH(0,COUNTIF($I$1650:I1710,Month_12!$B$4:$B$250),0)),"")</f>
        <v/>
      </c>
    </row>
    <row r="1712" spans="5:9">
      <c r="E1712" t="str" cm="1">
        <f t="array" ref="E1712">IFERROR(INDEX(Month_12!$D$4:$D$250,MATCH(0,COUNTIF($E$1650:E1711,Month_12!$D$4:$D$250),0)),"")</f>
        <v/>
      </c>
      <c r="I1712" t="str" cm="1">
        <f t="array" ref="I1712">IFERROR(INDEX(Month_12!$B$4:$B$250,MATCH(0,COUNTIF($I$1650:I1711,Month_12!$B$4:$B$250),0)),"")</f>
        <v/>
      </c>
    </row>
    <row r="1713" spans="5:9">
      <c r="E1713" t="str" cm="1">
        <f t="array" ref="E1713">IFERROR(INDEX(Month_12!$D$4:$D$250,MATCH(0,COUNTIF($E$1650:E1712,Month_12!$D$4:$D$250),0)),"")</f>
        <v/>
      </c>
      <c r="I1713" t="str" cm="1">
        <f t="array" ref="I1713">IFERROR(INDEX(Month_12!$B$4:$B$250,MATCH(0,COUNTIF($I$1650:I1712,Month_12!$B$4:$B$250),0)),"")</f>
        <v/>
      </c>
    </row>
    <row r="1714" spans="5:9">
      <c r="E1714" t="str" cm="1">
        <f t="array" ref="E1714">IFERROR(INDEX(Month_12!$D$4:$D$250,MATCH(0,COUNTIF($E$1650:E1713,Month_12!$D$4:$D$250),0)),"")</f>
        <v/>
      </c>
      <c r="I1714" t="str" cm="1">
        <f t="array" ref="I1714">IFERROR(INDEX(Month_12!$B$4:$B$250,MATCH(0,COUNTIF($I$1650:I1713,Month_12!$B$4:$B$250),0)),"")</f>
        <v/>
      </c>
    </row>
    <row r="1715" spans="5:9">
      <c r="E1715" t="str" cm="1">
        <f t="array" ref="E1715">IFERROR(INDEX(Month_12!$D$4:$D$250,MATCH(0,COUNTIF($E$1650:E1714,Month_12!$D$4:$D$250),0)),"")</f>
        <v/>
      </c>
      <c r="I1715" t="str" cm="1">
        <f t="array" ref="I1715">IFERROR(INDEX(Month_12!$B$4:$B$250,MATCH(0,COUNTIF($I$1650:I1714,Month_12!$B$4:$B$250),0)),"")</f>
        <v/>
      </c>
    </row>
    <row r="1716" spans="5:9">
      <c r="E1716" t="str" cm="1">
        <f t="array" ref="E1716">IFERROR(INDEX(Month_12!$D$4:$D$250,MATCH(0,COUNTIF($E$1650:E1715,Month_12!$D$4:$D$250),0)),"")</f>
        <v/>
      </c>
      <c r="I1716" t="str" cm="1">
        <f t="array" ref="I1716">IFERROR(INDEX(Month_12!$B$4:$B$250,MATCH(0,COUNTIF($I$1650:I1715,Month_12!$B$4:$B$250),0)),"")</f>
        <v/>
      </c>
    </row>
    <row r="1717" spans="5:9">
      <c r="E1717" t="str" cm="1">
        <f t="array" ref="E1717">IFERROR(INDEX(Month_12!$D$4:$D$250,MATCH(0,COUNTIF($E$1650:E1716,Month_12!$D$4:$D$250),0)),"")</f>
        <v/>
      </c>
      <c r="I1717" t="str" cm="1">
        <f t="array" ref="I1717">IFERROR(INDEX(Month_12!$B$4:$B$250,MATCH(0,COUNTIF($I$1650:I1716,Month_12!$B$4:$B$250),0)),"")</f>
        <v/>
      </c>
    </row>
    <row r="1718" spans="5:9">
      <c r="E1718" t="str" cm="1">
        <f t="array" ref="E1718">IFERROR(INDEX(Month_12!$D$4:$D$250,MATCH(0,COUNTIF($E$1650:E1717,Month_12!$D$4:$D$250),0)),"")</f>
        <v/>
      </c>
      <c r="I1718" t="str" cm="1">
        <f t="array" ref="I1718">IFERROR(INDEX(Month_12!$B$4:$B$250,MATCH(0,COUNTIF($I$1650:I1717,Month_12!$B$4:$B$250),0)),"")</f>
        <v/>
      </c>
    </row>
    <row r="1719" spans="5:9">
      <c r="E1719" t="str" cm="1">
        <f t="array" ref="E1719">IFERROR(INDEX(Month_12!$D$4:$D$250,MATCH(0,COUNTIF($E$1650:E1718,Month_12!$D$4:$D$250),0)),"")</f>
        <v/>
      </c>
      <c r="I1719" t="str" cm="1">
        <f t="array" ref="I1719">IFERROR(INDEX(Month_12!$B$4:$B$250,MATCH(0,COUNTIF($I$1650:I1718,Month_12!$B$4:$B$250),0)),"")</f>
        <v/>
      </c>
    </row>
    <row r="1720" spans="5:9">
      <c r="E1720" t="str" cm="1">
        <f t="array" ref="E1720">IFERROR(INDEX(Month_12!$D$4:$D$250,MATCH(0,COUNTIF($E$1650:E1719,Month_12!$D$4:$D$250),0)),"")</f>
        <v/>
      </c>
      <c r="I1720" t="str" cm="1">
        <f t="array" ref="I1720">IFERROR(INDEX(Month_12!$B$4:$B$250,MATCH(0,COUNTIF($I$1650:I1719,Month_12!$B$4:$B$250),0)),"")</f>
        <v/>
      </c>
    </row>
    <row r="1721" spans="5:9">
      <c r="E1721" t="str" cm="1">
        <f t="array" ref="E1721">IFERROR(INDEX(Month_12!$D$4:$D$250,MATCH(0,COUNTIF($E$1650:E1720,Month_12!$D$4:$D$250),0)),"")</f>
        <v/>
      </c>
      <c r="I1721" t="str" cm="1">
        <f t="array" ref="I1721">IFERROR(INDEX(Month_12!$B$4:$B$250,MATCH(0,COUNTIF($I$1650:I1720,Month_12!$B$4:$B$250),0)),"")</f>
        <v/>
      </c>
    </row>
    <row r="1722" spans="5:9">
      <c r="E1722" t="str" cm="1">
        <f t="array" ref="E1722">IFERROR(INDEX(Month_12!$D$4:$D$250,MATCH(0,COUNTIF($E$1650:E1721,Month_12!$D$4:$D$250),0)),"")</f>
        <v/>
      </c>
      <c r="I1722" t="str" cm="1">
        <f t="array" ref="I1722">IFERROR(INDEX(Month_12!$B$4:$B$250,MATCH(0,COUNTIF($I$1650:I1721,Month_12!$B$4:$B$250),0)),"")</f>
        <v/>
      </c>
    </row>
    <row r="1723" spans="5:9">
      <c r="E1723" t="str" cm="1">
        <f t="array" ref="E1723">IFERROR(INDEX(Month_12!$D$4:$D$250,MATCH(0,COUNTIF($E$1650:E1722,Month_12!$D$4:$D$250),0)),"")</f>
        <v/>
      </c>
      <c r="I1723" t="str" cm="1">
        <f t="array" ref="I1723">IFERROR(INDEX(Month_12!$B$4:$B$250,MATCH(0,COUNTIF($I$1650:I1722,Month_12!$B$4:$B$250),0)),"")</f>
        <v/>
      </c>
    </row>
    <row r="1724" spans="5:9">
      <c r="E1724" t="str" cm="1">
        <f t="array" ref="E1724">IFERROR(INDEX(Month_12!$D$4:$D$250,MATCH(0,COUNTIF($E$1650:E1723,Month_12!$D$4:$D$250),0)),"")</f>
        <v/>
      </c>
      <c r="I1724" t="str" cm="1">
        <f t="array" ref="I1724">IFERROR(INDEX(Month_12!$B$4:$B$250,MATCH(0,COUNTIF($I$1650:I1723,Month_12!$B$4:$B$250),0)),"")</f>
        <v/>
      </c>
    </row>
    <row r="1725" spans="5:9">
      <c r="E1725" t="str" cm="1">
        <f t="array" ref="E1725">IFERROR(INDEX(Month_12!$D$4:$D$250,MATCH(0,COUNTIF($E$1650:E1724,Month_12!$D$4:$D$250),0)),"")</f>
        <v/>
      </c>
      <c r="I1725" t="str" cm="1">
        <f t="array" ref="I1725">IFERROR(INDEX(Month_12!$B$4:$B$250,MATCH(0,COUNTIF($I$1650:I1724,Month_12!$B$4:$B$250),0)),"")</f>
        <v/>
      </c>
    </row>
    <row r="1726" spans="5:9">
      <c r="E1726" t="str" cm="1">
        <f t="array" ref="E1726">IFERROR(INDEX(Month_12!$D$4:$D$250,MATCH(0,COUNTIF($E$1650:E1725,Month_12!$D$4:$D$250),0)),"")</f>
        <v/>
      </c>
      <c r="I1726" t="str" cm="1">
        <f t="array" ref="I1726">IFERROR(INDEX(Month_12!$B$4:$B$250,MATCH(0,COUNTIF($I$1650:I1725,Month_12!$B$4:$B$250),0)),"")</f>
        <v/>
      </c>
    </row>
    <row r="1727" spans="5:9">
      <c r="E1727" t="str" cm="1">
        <f t="array" ref="E1727">IFERROR(INDEX(Month_12!$D$4:$D$250,MATCH(0,COUNTIF($E$1650:E1726,Month_12!$D$4:$D$250),0)),"")</f>
        <v/>
      </c>
      <c r="I1727" t="str" cm="1">
        <f t="array" ref="I1727">IFERROR(INDEX(Month_12!$B$4:$B$250,MATCH(0,COUNTIF($I$1650:I1726,Month_12!$B$4:$B$250),0)),"")</f>
        <v/>
      </c>
    </row>
    <row r="1728" spans="5:9">
      <c r="E1728" t="str" cm="1">
        <f t="array" ref="E1728">IFERROR(INDEX(Month_12!$D$4:$D$250,MATCH(0,COUNTIF($E$1650:E1727,Month_12!$D$4:$D$250),0)),"")</f>
        <v/>
      </c>
      <c r="I1728" t="str" cm="1">
        <f t="array" ref="I1728">IFERROR(INDEX(Month_12!$B$4:$B$250,MATCH(0,COUNTIF($I$1650:I1727,Month_12!$B$4:$B$250),0)),"")</f>
        <v/>
      </c>
    </row>
    <row r="1729" spans="5:9">
      <c r="E1729" t="str" cm="1">
        <f t="array" ref="E1729">IFERROR(INDEX(Month_12!$D$4:$D$250,MATCH(0,COUNTIF($E$1650:E1728,Month_12!$D$4:$D$250),0)),"")</f>
        <v/>
      </c>
      <c r="I1729" t="str" cm="1">
        <f t="array" ref="I1729">IFERROR(INDEX(Month_12!$B$4:$B$250,MATCH(0,COUNTIF($I$1650:I1728,Month_12!$B$4:$B$250),0)),"")</f>
        <v/>
      </c>
    </row>
    <row r="1730" spans="5:9">
      <c r="E1730" t="str" cm="1">
        <f t="array" ref="E1730">IFERROR(INDEX(Month_12!$D$4:$D$250,MATCH(0,COUNTIF($E$1650:E1729,Month_12!$D$4:$D$250),0)),"")</f>
        <v/>
      </c>
      <c r="I1730" t="str" cm="1">
        <f t="array" ref="I1730">IFERROR(INDEX(Month_12!$B$4:$B$250,MATCH(0,COUNTIF($I$1650:I1729,Month_12!$B$4:$B$250),0)),"")</f>
        <v/>
      </c>
    </row>
    <row r="1731" spans="5:9">
      <c r="E1731" t="str" cm="1">
        <f t="array" ref="E1731">IFERROR(INDEX(Month_12!$D$4:$D$250,MATCH(0,COUNTIF($E$1650:E1730,Month_12!$D$4:$D$250),0)),"")</f>
        <v/>
      </c>
      <c r="I1731" t="str" cm="1">
        <f t="array" ref="I1731">IFERROR(INDEX(Month_12!$B$4:$B$250,MATCH(0,COUNTIF($I$1650:I1730,Month_12!$B$4:$B$250),0)),"")</f>
        <v/>
      </c>
    </row>
    <row r="1732" spans="5:9">
      <c r="E1732" t="str" cm="1">
        <f t="array" ref="E1732">IFERROR(INDEX(Month_12!$D$4:$D$250,MATCH(0,COUNTIF($E$1650:E1731,Month_12!$D$4:$D$250),0)),"")</f>
        <v/>
      </c>
      <c r="I1732" t="str" cm="1">
        <f t="array" ref="I1732">IFERROR(INDEX(Month_12!$B$4:$B$250,MATCH(0,COUNTIF($I$1650:I1731,Month_12!$B$4:$B$250),0)),"")</f>
        <v/>
      </c>
    </row>
    <row r="1733" spans="5:9">
      <c r="E1733" t="str" cm="1">
        <f t="array" ref="E1733">IFERROR(INDEX(Month_12!$D$4:$D$250,MATCH(0,COUNTIF($E$1650:E1732,Month_12!$D$4:$D$250),0)),"")</f>
        <v/>
      </c>
      <c r="I1733" t="str" cm="1">
        <f t="array" ref="I1733">IFERROR(INDEX(Month_12!$B$4:$B$250,MATCH(0,COUNTIF($I$1650:I1732,Month_12!$B$4:$B$250),0)),"")</f>
        <v/>
      </c>
    </row>
    <row r="1734" spans="5:9">
      <c r="E1734" t="str" cm="1">
        <f t="array" ref="E1734">IFERROR(INDEX(Month_12!$D$4:$D$250,MATCH(0,COUNTIF($E$1650:E1733,Month_12!$D$4:$D$250),0)),"")</f>
        <v/>
      </c>
      <c r="I1734" t="str" cm="1">
        <f t="array" ref="I1734">IFERROR(INDEX(Month_12!$B$4:$B$250,MATCH(0,COUNTIF($I$1650:I1733,Month_12!$B$4:$B$250),0)),"")</f>
        <v/>
      </c>
    </row>
    <row r="1735" spans="5:9">
      <c r="E1735" t="str" cm="1">
        <f t="array" ref="E1735">IFERROR(INDEX(Month_12!$D$4:$D$250,MATCH(0,COUNTIF($E$1650:E1734,Month_12!$D$4:$D$250),0)),"")</f>
        <v/>
      </c>
      <c r="I1735" t="str" cm="1">
        <f t="array" ref="I1735">IFERROR(INDEX(Month_12!$B$4:$B$250,MATCH(0,COUNTIF($I$1650:I1734,Month_12!$B$4:$B$250),0)),"")</f>
        <v/>
      </c>
    </row>
    <row r="1736" spans="5:9">
      <c r="E1736" t="str" cm="1">
        <f t="array" ref="E1736">IFERROR(INDEX(Month_12!$D$4:$D$250,MATCH(0,COUNTIF($E$1650:E1735,Month_12!$D$4:$D$250),0)),"")</f>
        <v/>
      </c>
      <c r="I1736" t="str" cm="1">
        <f t="array" ref="I1736">IFERROR(INDEX(Month_12!$B$4:$B$250,MATCH(0,COUNTIF($I$1650:I1735,Month_12!$B$4:$B$250),0)),"")</f>
        <v/>
      </c>
    </row>
    <row r="1737" spans="5:9">
      <c r="E1737" t="str" cm="1">
        <f t="array" ref="E1737">IFERROR(INDEX(Month_12!$D$4:$D$250,MATCH(0,COUNTIF($E$1650:E1736,Month_12!$D$4:$D$250),0)),"")</f>
        <v/>
      </c>
      <c r="I1737" t="str" cm="1">
        <f t="array" ref="I1737">IFERROR(INDEX(Month_12!$B$4:$B$250,MATCH(0,COUNTIF($I$1650:I1736,Month_12!$B$4:$B$250),0)),"")</f>
        <v/>
      </c>
    </row>
    <row r="1738" spans="5:9">
      <c r="E1738" t="str" cm="1">
        <f t="array" ref="E1738">IFERROR(INDEX(Month_12!$D$4:$D$250,MATCH(0,COUNTIF($E$1650:E1737,Month_12!$D$4:$D$250),0)),"")</f>
        <v/>
      </c>
      <c r="I1738" t="str" cm="1">
        <f t="array" ref="I1738">IFERROR(INDEX(Month_12!$B$4:$B$250,MATCH(0,COUNTIF($I$1650:I1737,Month_12!$B$4:$B$250),0)),"")</f>
        <v/>
      </c>
    </row>
    <row r="1739" spans="5:9">
      <c r="E1739" t="str" cm="1">
        <f t="array" ref="E1739">IFERROR(INDEX(Month_12!$D$4:$D$250,MATCH(0,COUNTIF($E$1650:E1738,Month_12!$D$4:$D$250),0)),"")</f>
        <v/>
      </c>
      <c r="I1739" t="str" cm="1">
        <f t="array" ref="I1739">IFERROR(INDEX(Month_12!$B$4:$B$250,MATCH(0,COUNTIF($I$1650:I1738,Month_12!$B$4:$B$250),0)),"")</f>
        <v/>
      </c>
    </row>
    <row r="1740" spans="5:9">
      <c r="E1740" t="str" cm="1">
        <f t="array" ref="E1740">IFERROR(INDEX(Month_12!$D$4:$D$250,MATCH(0,COUNTIF($E$1650:E1739,Month_12!$D$4:$D$250),0)),"")</f>
        <v/>
      </c>
      <c r="I1740" t="str" cm="1">
        <f t="array" ref="I1740">IFERROR(INDEX(Month_12!$B$4:$B$250,MATCH(0,COUNTIF($I$1650:I1739,Month_12!$B$4:$B$250),0)),"")</f>
        <v/>
      </c>
    </row>
    <row r="1741" spans="5:9">
      <c r="E1741" t="str" cm="1">
        <f t="array" ref="E1741">IFERROR(INDEX(Month_12!$D$4:$D$250,MATCH(0,COUNTIF($E$1650:E1740,Month_12!$D$4:$D$250),0)),"")</f>
        <v/>
      </c>
      <c r="I1741" t="str" cm="1">
        <f t="array" ref="I1741">IFERROR(INDEX(Month_12!$B$4:$B$250,MATCH(0,COUNTIF($I$1650:I1740,Month_12!$B$4:$B$250),0)),"")</f>
        <v/>
      </c>
    </row>
    <row r="1742" spans="5:9">
      <c r="E1742" t="str" cm="1">
        <f t="array" ref="E1742">IFERROR(INDEX(Month_12!$D$4:$D$250,MATCH(0,COUNTIF($E$1650:E1741,Month_12!$D$4:$D$250),0)),"")</f>
        <v/>
      </c>
      <c r="I1742" t="str" cm="1">
        <f t="array" ref="I1742">IFERROR(INDEX(Month_12!$B$4:$B$250,MATCH(0,COUNTIF($I$1650:I1741,Month_12!$B$4:$B$250),0)),"")</f>
        <v/>
      </c>
    </row>
    <row r="1743" spans="5:9">
      <c r="E1743" t="str" cm="1">
        <f t="array" ref="E1743">IFERROR(INDEX(Month_12!$D$4:$D$250,MATCH(0,COUNTIF($E$1650:E1742,Month_12!$D$4:$D$250),0)),"")</f>
        <v/>
      </c>
      <c r="I1743" t="str" cm="1">
        <f t="array" ref="I1743">IFERROR(INDEX(Month_12!$B$4:$B$250,MATCH(0,COUNTIF($I$1650:I1742,Month_12!$B$4:$B$250),0)),"")</f>
        <v/>
      </c>
    </row>
    <row r="1744" spans="5:9">
      <c r="E1744" t="str" cm="1">
        <f t="array" ref="E1744">IFERROR(INDEX(Month_12!$D$4:$D$250,MATCH(0,COUNTIF($E$1650:E1743,Month_12!$D$4:$D$250),0)),"")</f>
        <v/>
      </c>
      <c r="I1744" t="str" cm="1">
        <f t="array" ref="I1744">IFERROR(INDEX(Month_12!$B$4:$B$250,MATCH(0,COUNTIF($I$1650:I1743,Month_12!$B$4:$B$250),0)),"")</f>
        <v/>
      </c>
    </row>
    <row r="1745" spans="5:9">
      <c r="E1745" t="str" cm="1">
        <f t="array" ref="E1745">IFERROR(INDEX(Month_12!$D$4:$D$250,MATCH(0,COUNTIF($E$1650:E1744,Month_12!$D$4:$D$250),0)),"")</f>
        <v/>
      </c>
      <c r="I1745" t="str" cm="1">
        <f t="array" ref="I1745">IFERROR(INDEX(Month_12!$B$4:$B$250,MATCH(0,COUNTIF($I$1650:I1744,Month_12!$B$4:$B$250),0)),"")</f>
        <v/>
      </c>
    </row>
    <row r="1746" spans="5:9">
      <c r="E1746" t="str" cm="1">
        <f t="array" ref="E1746">IFERROR(INDEX(Month_12!$D$4:$D$250,MATCH(0,COUNTIF($E$1650:E1745,Month_12!$D$4:$D$250),0)),"")</f>
        <v/>
      </c>
      <c r="I1746" t="str" cm="1">
        <f t="array" ref="I1746">IFERROR(INDEX(Month_12!$B$4:$B$250,MATCH(0,COUNTIF($I$1650:I1745,Month_12!$B$4:$B$250),0)),"")</f>
        <v/>
      </c>
    </row>
    <row r="1747" spans="5:9">
      <c r="E1747" t="str" cm="1">
        <f t="array" ref="E1747">IFERROR(INDEX(Month_12!$D$4:$D$250,MATCH(0,COUNTIF($E$1650:E1746,Month_12!$D$4:$D$250),0)),"")</f>
        <v/>
      </c>
      <c r="I1747" t="str" cm="1">
        <f t="array" ref="I1747">IFERROR(INDEX(Month_12!$B$4:$B$250,MATCH(0,COUNTIF($I$1650:I1746,Month_12!$B$4:$B$250),0)),"")</f>
        <v/>
      </c>
    </row>
    <row r="1748" spans="5:9">
      <c r="E1748" t="str" cm="1">
        <f t="array" ref="E1748">IFERROR(INDEX(Month_12!$D$4:$D$250,MATCH(0,COUNTIF($E$1650:E1747,Month_12!$D$4:$D$250),0)),"")</f>
        <v/>
      </c>
      <c r="I1748" t="str" cm="1">
        <f t="array" ref="I1748">IFERROR(INDEX(Month_12!$B$4:$B$250,MATCH(0,COUNTIF($I$1650:I1747,Month_12!$B$4:$B$250),0)),"")</f>
        <v/>
      </c>
    </row>
    <row r="1749" spans="5:9">
      <c r="E1749" t="str" cm="1">
        <f t="array" ref="E1749">IFERROR(INDEX(Month_12!$D$4:$D$250,MATCH(0,COUNTIF($E$1650:E1748,Month_12!$D$4:$D$250),0)),"")</f>
        <v/>
      </c>
      <c r="I1749" t="str" cm="1">
        <f t="array" ref="I1749">IFERROR(INDEX(Month_12!$B$4:$B$250,MATCH(0,COUNTIF($I$1650:I1748,Month_12!$B$4:$B$250),0)),"")</f>
        <v/>
      </c>
    </row>
    <row r="1750" spans="5:9">
      <c r="E1750" t="str" cm="1">
        <f t="array" ref="E1750">IFERROR(INDEX(Month_12!$D$4:$D$250,MATCH(0,COUNTIF($E$1650:E1749,Month_12!$D$4:$D$250),0)),"")</f>
        <v/>
      </c>
      <c r="I1750" t="str" cm="1">
        <f t="array" ref="I1750">IFERROR(INDEX(Month_12!$B$4:$B$250,MATCH(0,COUNTIF($I$1650:I1749,Month_12!$B$4:$B$250),0)),"")</f>
        <v/>
      </c>
    </row>
    <row r="1751" spans="5:9">
      <c r="E1751" t="str" cm="1">
        <f t="array" ref="E1751">IFERROR(INDEX(Month_12!$D$4:$D$250,MATCH(0,COUNTIF($E$1650:E1750,Month_12!$D$4:$D$250),0)),"")</f>
        <v/>
      </c>
      <c r="I1751" t="str" cm="1">
        <f t="array" ref="I1751">IFERROR(INDEX(Month_12!$B$4:$B$250,MATCH(0,COUNTIF($I$1650:I1750,Month_12!$B$4:$B$250),0)),"")</f>
        <v/>
      </c>
    </row>
    <row r="1752" spans="5:9">
      <c r="E1752" t="str" cm="1">
        <f t="array" ref="E1752">IFERROR(INDEX(Month_12!$D$4:$D$250,MATCH(0,COUNTIF($E$1650:E1751,Month_12!$D$4:$D$250),0)),"")</f>
        <v/>
      </c>
      <c r="I1752" t="str" cm="1">
        <f t="array" ref="I1752">IFERROR(INDEX(Month_12!$B$4:$B$250,MATCH(0,COUNTIF($I$1650:I1751,Month_12!$B$4:$B$250),0)),"")</f>
        <v/>
      </c>
    </row>
    <row r="1753" spans="5:9">
      <c r="E1753" t="str" cm="1">
        <f t="array" ref="E1753">IFERROR(INDEX(Month_12!$D$4:$D$250,MATCH(0,COUNTIF($E$1650:E1752,Month_12!$D$4:$D$250),0)),"")</f>
        <v/>
      </c>
      <c r="I1753" t="str" cm="1">
        <f t="array" ref="I1753">IFERROR(INDEX(Month_12!$B$4:$B$250,MATCH(0,COUNTIF($I$1650:I1752,Month_12!$B$4:$B$250),0)),"")</f>
        <v/>
      </c>
    </row>
    <row r="1754" spans="5:9">
      <c r="E1754" t="str" cm="1">
        <f t="array" ref="E1754">IFERROR(INDEX(Month_12!$D$4:$D$250,MATCH(0,COUNTIF($E$1650:E1753,Month_12!$D$4:$D$250),0)),"")</f>
        <v/>
      </c>
      <c r="I1754" t="str" cm="1">
        <f t="array" ref="I1754">IFERROR(INDEX(Month_12!$B$4:$B$250,MATCH(0,COUNTIF($I$1650:I1753,Month_12!$B$4:$B$250),0)),"")</f>
        <v/>
      </c>
    </row>
    <row r="1755" spans="5:9">
      <c r="E1755" t="str" cm="1">
        <f t="array" ref="E1755">IFERROR(INDEX(Month_12!$D$4:$D$250,MATCH(0,COUNTIF($E$1650:E1754,Month_12!$D$4:$D$250),0)),"")</f>
        <v/>
      </c>
      <c r="I1755" t="str" cm="1">
        <f t="array" ref="I1755">IFERROR(INDEX(Month_12!$B$4:$B$250,MATCH(0,COUNTIF($I$1650:I1754,Month_12!$B$4:$B$250),0)),"")</f>
        <v/>
      </c>
    </row>
    <row r="1756" spans="5:9">
      <c r="E1756" t="str" cm="1">
        <f t="array" ref="E1756">IFERROR(INDEX(Month_12!$D$4:$D$250,MATCH(0,COUNTIF($E$1650:E1755,Month_12!$D$4:$D$250),0)),"")</f>
        <v/>
      </c>
      <c r="I1756" t="str" cm="1">
        <f t="array" ref="I1756">IFERROR(INDEX(Month_12!$B$4:$B$250,MATCH(0,COUNTIF($I$1650:I1755,Month_12!$B$4:$B$250),0)),"")</f>
        <v/>
      </c>
    </row>
    <row r="1757" spans="5:9">
      <c r="E1757" t="str" cm="1">
        <f t="array" ref="E1757">IFERROR(INDEX(Month_12!$D$4:$D$250,MATCH(0,COUNTIF($E$1650:E1756,Month_12!$D$4:$D$250),0)),"")</f>
        <v/>
      </c>
      <c r="I1757" t="str" cm="1">
        <f t="array" ref="I1757">IFERROR(INDEX(Month_12!$B$4:$B$250,MATCH(0,COUNTIF($I$1650:I1756,Month_12!$B$4:$B$250),0)),"")</f>
        <v/>
      </c>
    </row>
    <row r="1758" spans="5:9">
      <c r="E1758" t="str" cm="1">
        <f t="array" ref="E1758">IFERROR(INDEX(Month_12!$D$4:$D$250,MATCH(0,COUNTIF($E$1650:E1757,Month_12!$D$4:$D$250),0)),"")</f>
        <v/>
      </c>
      <c r="I1758" t="str" cm="1">
        <f t="array" ref="I1758">IFERROR(INDEX(Month_12!$B$4:$B$250,MATCH(0,COUNTIF($I$1650:I1757,Month_12!$B$4:$B$250),0)),"")</f>
        <v/>
      </c>
    </row>
    <row r="1759" spans="5:9">
      <c r="E1759" t="str" cm="1">
        <f t="array" ref="E1759">IFERROR(INDEX(Month_12!$D$4:$D$250,MATCH(0,COUNTIF($E$1650:E1758,Month_12!$D$4:$D$250),0)),"")</f>
        <v/>
      </c>
      <c r="I1759" t="str" cm="1">
        <f t="array" ref="I1759">IFERROR(INDEX(Month_12!$B$4:$B$250,MATCH(0,COUNTIF($I$1650:I1758,Month_12!$B$4:$B$250),0)),"")</f>
        <v/>
      </c>
    </row>
    <row r="1760" spans="5:9">
      <c r="E1760" t="str" cm="1">
        <f t="array" ref="E1760">IFERROR(INDEX(Month_12!$D$4:$D$250,MATCH(0,COUNTIF($E$1650:E1759,Month_12!$D$4:$D$250),0)),"")</f>
        <v/>
      </c>
      <c r="I1760" t="str" cm="1">
        <f t="array" ref="I1760">IFERROR(INDEX(Month_12!$B$4:$B$250,MATCH(0,COUNTIF($I$1650:I1759,Month_12!$B$4:$B$250),0)),"")</f>
        <v/>
      </c>
    </row>
    <row r="1761" spans="5:9">
      <c r="E1761" t="str" cm="1">
        <f t="array" ref="E1761">IFERROR(INDEX(Month_12!$D$4:$D$250,MATCH(0,COUNTIF($E$1650:E1760,Month_12!$D$4:$D$250),0)),"")</f>
        <v/>
      </c>
      <c r="I1761" t="str" cm="1">
        <f t="array" ref="I1761">IFERROR(INDEX(Month_12!$B$4:$B$250,MATCH(0,COUNTIF($I$1650:I1760,Month_12!$B$4:$B$250),0)),"")</f>
        <v/>
      </c>
    </row>
    <row r="1762" spans="5:9">
      <c r="E1762" t="str" cm="1">
        <f t="array" ref="E1762">IFERROR(INDEX(Month_12!$D$4:$D$250,MATCH(0,COUNTIF($E$1650:E1761,Month_12!$D$4:$D$250),0)),"")</f>
        <v/>
      </c>
      <c r="I1762" t="str" cm="1">
        <f t="array" ref="I1762">IFERROR(INDEX(Month_12!$B$4:$B$250,MATCH(0,COUNTIF($I$1650:I1761,Month_12!$B$4:$B$250),0)),"")</f>
        <v/>
      </c>
    </row>
    <row r="1763" spans="5:9">
      <c r="E1763" t="str" cm="1">
        <f t="array" ref="E1763">IFERROR(INDEX(Month_12!$D$4:$D$250,MATCH(0,COUNTIF($E$1650:E1762,Month_12!$D$4:$D$250),0)),"")</f>
        <v/>
      </c>
      <c r="I1763" t="str" cm="1">
        <f t="array" ref="I1763">IFERROR(INDEX(Month_12!$B$4:$B$250,MATCH(0,COUNTIF($I$1650:I1762,Month_12!$B$4:$B$250),0)),"")</f>
        <v/>
      </c>
    </row>
    <row r="1764" spans="5:9">
      <c r="E1764" t="str" cm="1">
        <f t="array" ref="E1764">IFERROR(INDEX(Month_12!$D$4:$D$250,MATCH(0,COUNTIF($E$1650:E1763,Month_12!$D$4:$D$250),0)),"")</f>
        <v/>
      </c>
      <c r="I1764" t="str" cm="1">
        <f t="array" ref="I1764">IFERROR(INDEX(Month_12!$B$4:$B$250,MATCH(0,COUNTIF($I$1650:I1763,Month_12!$B$4:$B$250),0)),"")</f>
        <v/>
      </c>
    </row>
    <row r="1765" spans="5:9">
      <c r="E1765" t="str" cm="1">
        <f t="array" ref="E1765">IFERROR(INDEX(Month_12!$D$4:$D$250,MATCH(0,COUNTIF($E$1650:E1764,Month_12!$D$4:$D$250),0)),"")</f>
        <v/>
      </c>
      <c r="I1765" t="str" cm="1">
        <f t="array" ref="I1765">IFERROR(INDEX(Month_12!$B$4:$B$250,MATCH(0,COUNTIF($I$1650:I1764,Month_12!$B$4:$B$250),0)),"")</f>
        <v/>
      </c>
    </row>
    <row r="1766" spans="5:9">
      <c r="E1766" t="str" cm="1">
        <f t="array" ref="E1766">IFERROR(INDEX(Month_12!$D$4:$D$250,MATCH(0,COUNTIF($E$1650:E1765,Month_12!$D$4:$D$250),0)),"")</f>
        <v/>
      </c>
      <c r="I1766" t="str" cm="1">
        <f t="array" ref="I1766">IFERROR(INDEX(Month_12!$B$4:$B$250,MATCH(0,COUNTIF($I$1650:I1765,Month_12!$B$4:$B$250),0)),"")</f>
        <v/>
      </c>
    </row>
    <row r="1767" spans="5:9">
      <c r="E1767" t="str" cm="1">
        <f t="array" ref="E1767">IFERROR(INDEX(Month_12!$D$4:$D$250,MATCH(0,COUNTIF($E$1650:E1766,Month_12!$D$4:$D$250),0)),"")</f>
        <v/>
      </c>
      <c r="I1767" t="str" cm="1">
        <f t="array" ref="I1767">IFERROR(INDEX(Month_12!$B$4:$B$250,MATCH(0,COUNTIF($I$1650:I1766,Month_12!$B$4:$B$250),0)),"")</f>
        <v/>
      </c>
    </row>
    <row r="1768" spans="5:9">
      <c r="E1768" t="str" cm="1">
        <f t="array" ref="E1768">IFERROR(INDEX(Month_12!$D$4:$D$250,MATCH(0,COUNTIF($E$1650:E1767,Month_12!$D$4:$D$250),0)),"")</f>
        <v/>
      </c>
      <c r="I1768" t="str" cm="1">
        <f t="array" ref="I1768">IFERROR(INDEX(Month_12!$B$4:$B$250,MATCH(0,COUNTIF($I$1650:I1767,Month_12!$B$4:$B$250),0)),"")</f>
        <v/>
      </c>
    </row>
    <row r="1769" spans="5:9">
      <c r="E1769" t="str" cm="1">
        <f t="array" ref="E1769">IFERROR(INDEX(Month_12!$D$4:$D$250,MATCH(0,COUNTIF($E$1650:E1768,Month_12!$D$4:$D$250),0)),"")</f>
        <v/>
      </c>
      <c r="I1769" t="str" cm="1">
        <f t="array" ref="I1769">IFERROR(INDEX(Month_12!$B$4:$B$250,MATCH(0,COUNTIF($I$1650:I1768,Month_12!$B$4:$B$250),0)),"")</f>
        <v/>
      </c>
    </row>
    <row r="1770" spans="5:9">
      <c r="E1770" t="str" cm="1">
        <f t="array" ref="E1770">IFERROR(INDEX(Month_12!$D$4:$D$250,MATCH(0,COUNTIF($E$1650:E1769,Month_12!$D$4:$D$250),0)),"")</f>
        <v/>
      </c>
      <c r="I1770" t="str" cm="1">
        <f t="array" ref="I1770">IFERROR(INDEX(Month_12!$B$4:$B$250,MATCH(0,COUNTIF($I$1650:I1769,Month_12!$B$4:$B$250),0)),"")</f>
        <v/>
      </c>
    </row>
    <row r="1771" spans="5:9">
      <c r="E1771" t="str" cm="1">
        <f t="array" ref="E1771">IFERROR(INDEX(Month_12!$D$4:$D$250,MATCH(0,COUNTIF($E$1650:E1770,Month_12!$D$4:$D$250),0)),"")</f>
        <v/>
      </c>
      <c r="I1771" t="str" cm="1">
        <f t="array" ref="I1771">IFERROR(INDEX(Month_12!$B$4:$B$250,MATCH(0,COUNTIF($I$1650:I1770,Month_12!$B$4:$B$250),0)),"")</f>
        <v/>
      </c>
    </row>
    <row r="1772" spans="5:9">
      <c r="E1772" t="str" cm="1">
        <f t="array" ref="E1772">IFERROR(INDEX(Month_12!$D$4:$D$250,MATCH(0,COUNTIF($E$1650:E1771,Month_12!$D$4:$D$250),0)),"")</f>
        <v/>
      </c>
      <c r="I1772" t="str" cm="1">
        <f t="array" ref="I1772">IFERROR(INDEX(Month_12!$B$4:$B$250,MATCH(0,COUNTIF($I$1650:I1771,Month_12!$B$4:$B$250),0)),"")</f>
        <v/>
      </c>
    </row>
    <row r="1773" spans="5:9">
      <c r="E1773" t="str" cm="1">
        <f t="array" ref="E1773">IFERROR(INDEX(Month_12!$D$4:$D$250,MATCH(0,COUNTIF($E$1650:E1772,Month_12!$D$4:$D$250),0)),"")</f>
        <v/>
      </c>
      <c r="I1773" t="str" cm="1">
        <f t="array" ref="I1773">IFERROR(INDEX(Month_12!$B$4:$B$250,MATCH(0,COUNTIF($I$1650:I1772,Month_12!$B$4:$B$250),0)),"")</f>
        <v/>
      </c>
    </row>
    <row r="1774" spans="5:9">
      <c r="E1774" t="str" cm="1">
        <f t="array" ref="E1774">IFERROR(INDEX(Month_12!$D$4:$D$250,MATCH(0,COUNTIF($E$1650:E1773,Month_12!$D$4:$D$250),0)),"")</f>
        <v/>
      </c>
      <c r="I1774" t="str" cm="1">
        <f t="array" ref="I1774">IFERROR(INDEX(Month_12!$B$4:$B$250,MATCH(0,COUNTIF($I$1650:I1773,Month_12!$B$4:$B$250),0)),"")</f>
        <v/>
      </c>
    </row>
    <row r="1775" spans="5:9">
      <c r="E1775" t="str" cm="1">
        <f t="array" ref="E1775">IFERROR(INDEX(Month_12!$D$4:$D$250,MATCH(0,COUNTIF($E$1650:E1774,Month_12!$D$4:$D$250),0)),"")</f>
        <v/>
      </c>
      <c r="I1775" t="str" cm="1">
        <f t="array" ref="I1775">IFERROR(INDEX(Month_12!$B$4:$B$250,MATCH(0,COUNTIF($I$1650:I1774,Month_12!$B$4:$B$250),0)),"")</f>
        <v/>
      </c>
    </row>
    <row r="1776" spans="5:9">
      <c r="E1776" t="str" cm="1">
        <f t="array" ref="E1776">IFERROR(INDEX(Month_12!$D$4:$D$250,MATCH(0,COUNTIF($E$1650:E1775,Month_12!$D$4:$D$250),0)),"")</f>
        <v/>
      </c>
      <c r="I1776" t="str" cm="1">
        <f t="array" ref="I1776">IFERROR(INDEX(Month_12!$B$4:$B$250,MATCH(0,COUNTIF($I$1650:I1775,Month_12!$B$4:$B$250),0)),"")</f>
        <v/>
      </c>
    </row>
    <row r="1777" spans="5:9">
      <c r="E1777" t="str" cm="1">
        <f t="array" ref="E1777">IFERROR(INDEX(Month_12!$D$4:$D$250,MATCH(0,COUNTIF($E$1650:E1776,Month_12!$D$4:$D$250),0)),"")</f>
        <v/>
      </c>
      <c r="I1777" t="str" cm="1">
        <f t="array" ref="I1777">IFERROR(INDEX(Month_12!$B$4:$B$250,MATCH(0,COUNTIF($I$1650:I1776,Month_12!$B$4:$B$250),0)),"")</f>
        <v/>
      </c>
    </row>
    <row r="1778" spans="5:9">
      <c r="E1778" t="str" cm="1">
        <f t="array" ref="E1778">IFERROR(INDEX(Month_12!$D$4:$D$250,MATCH(0,COUNTIF($E$1650:E1777,Month_12!$D$4:$D$250),0)),"")</f>
        <v/>
      </c>
      <c r="I1778" t="str" cm="1">
        <f t="array" ref="I1778">IFERROR(INDEX(Month_12!$B$4:$B$250,MATCH(0,COUNTIF($I$1650:I1777,Month_12!$B$4:$B$250),0)),"")</f>
        <v/>
      </c>
    </row>
    <row r="1779" spans="5:9">
      <c r="E1779" t="str" cm="1">
        <f t="array" ref="E1779">IFERROR(INDEX(Month_12!$D$4:$D$250,MATCH(0,COUNTIF($E$1650:E1778,Month_12!$D$4:$D$250),0)),"")</f>
        <v/>
      </c>
      <c r="I1779" t="str" cm="1">
        <f t="array" ref="I1779">IFERROR(INDEX(Month_12!$B$4:$B$250,MATCH(0,COUNTIF($I$1650:I1778,Month_12!$B$4:$B$250),0)),"")</f>
        <v/>
      </c>
    </row>
    <row r="1780" spans="5:9">
      <c r="E1780" t="str" cm="1">
        <f t="array" ref="E1780">IFERROR(INDEX(Month_12!$D$4:$D$250,MATCH(0,COUNTIF($E$1650:E1779,Month_12!$D$4:$D$250),0)),"")</f>
        <v/>
      </c>
      <c r="I1780" t="str" cm="1">
        <f t="array" ref="I1780">IFERROR(INDEX(Month_12!$B$4:$B$250,MATCH(0,COUNTIF($I$1650:I1779,Month_12!$B$4:$B$250),0)),"")</f>
        <v/>
      </c>
    </row>
    <row r="1781" spans="5:9">
      <c r="E1781" t="str" cm="1">
        <f t="array" ref="E1781">IFERROR(INDEX(Month_12!$D$4:$D$250,MATCH(0,COUNTIF($E$1650:E1780,Month_12!$D$4:$D$250),0)),"")</f>
        <v/>
      </c>
      <c r="I1781" t="str" cm="1">
        <f t="array" ref="I1781">IFERROR(INDEX(Month_12!$B$4:$B$250,MATCH(0,COUNTIF($I$1650:I1780,Month_12!$B$4:$B$250),0)),"")</f>
        <v/>
      </c>
    </row>
    <row r="1782" spans="5:9">
      <c r="E1782" t="str" cm="1">
        <f t="array" ref="E1782">IFERROR(INDEX(Month_12!$D$4:$D$250,MATCH(0,COUNTIF($E$1650:E1781,Month_12!$D$4:$D$250),0)),"")</f>
        <v/>
      </c>
      <c r="I1782" t="str" cm="1">
        <f t="array" ref="I1782">IFERROR(INDEX(Month_12!$B$4:$B$250,MATCH(0,COUNTIF($I$1650:I1781,Month_12!$B$4:$B$250),0)),"")</f>
        <v/>
      </c>
    </row>
    <row r="1783" spans="5:9">
      <c r="E1783" t="str" cm="1">
        <f t="array" ref="E1783">IFERROR(INDEX(Month_12!$D$4:$D$250,MATCH(0,COUNTIF($E$1650:E1782,Month_12!$D$4:$D$250),0)),"")</f>
        <v/>
      </c>
      <c r="I1783" t="str" cm="1">
        <f t="array" ref="I1783">IFERROR(INDEX(Month_12!$B$4:$B$250,MATCH(0,COUNTIF($I$1650:I1782,Month_12!$B$4:$B$250),0)),"")</f>
        <v/>
      </c>
    </row>
    <row r="1784" spans="5:9">
      <c r="E1784" t="str" cm="1">
        <f t="array" ref="E1784">IFERROR(INDEX(Month_12!$D$4:$D$250,MATCH(0,COUNTIF($E$1650:E1783,Month_12!$D$4:$D$250),0)),"")</f>
        <v/>
      </c>
      <c r="I1784" t="str" cm="1">
        <f t="array" ref="I1784">IFERROR(INDEX(Month_12!$B$4:$B$250,MATCH(0,COUNTIF($I$1650:I1783,Month_12!$B$4:$B$250),0)),"")</f>
        <v/>
      </c>
    </row>
    <row r="1785" spans="5:9">
      <c r="E1785" t="str" cm="1">
        <f t="array" ref="E1785">IFERROR(INDEX(Month_12!$D$4:$D$250,MATCH(0,COUNTIF($E$1650:E1784,Month_12!$D$4:$D$250),0)),"")</f>
        <v/>
      </c>
      <c r="I1785" t="str" cm="1">
        <f t="array" ref="I1785">IFERROR(INDEX(Month_12!$B$4:$B$250,MATCH(0,COUNTIF($I$1650:I1784,Month_12!$B$4:$B$250),0)),"")</f>
        <v/>
      </c>
    </row>
    <row r="1786" spans="5:9">
      <c r="E1786" t="str" cm="1">
        <f t="array" ref="E1786">IFERROR(INDEX(Month_12!$D$4:$D$250,MATCH(0,COUNTIF($E$1650:E1785,Month_12!$D$4:$D$250),0)),"")</f>
        <v/>
      </c>
      <c r="I1786" t="str" cm="1">
        <f t="array" ref="I1786">IFERROR(INDEX(Month_12!$B$4:$B$250,MATCH(0,COUNTIF($I$1650:I1785,Month_12!$B$4:$B$250),0)),"")</f>
        <v/>
      </c>
    </row>
    <row r="1787" spans="5:9">
      <c r="E1787" t="str" cm="1">
        <f t="array" ref="E1787">IFERROR(INDEX(Month_12!$D$4:$D$250,MATCH(0,COUNTIF($E$1650:E1786,Month_12!$D$4:$D$250),0)),"")</f>
        <v/>
      </c>
      <c r="I1787" t="str" cm="1">
        <f t="array" ref="I1787">IFERROR(INDEX(Month_12!$B$4:$B$250,MATCH(0,COUNTIF($I$1650:I1786,Month_12!$B$4:$B$250),0)),"")</f>
        <v/>
      </c>
    </row>
    <row r="1788" spans="5:9">
      <c r="E1788" t="str" cm="1">
        <f t="array" ref="E1788">IFERROR(INDEX(Month_12!$D$4:$D$250,MATCH(0,COUNTIF($E$1650:E1787,Month_12!$D$4:$D$250),0)),"")</f>
        <v/>
      </c>
      <c r="I1788" t="str" cm="1">
        <f t="array" ref="I1788">IFERROR(INDEX(Month_12!$B$4:$B$250,MATCH(0,COUNTIF($I$1650:I1787,Month_12!$B$4:$B$250),0)),"")</f>
        <v/>
      </c>
    </row>
    <row r="1789" spans="5:9">
      <c r="E1789" t="str" cm="1">
        <f t="array" ref="E1789">IFERROR(INDEX(Month_12!$D$4:$D$250,MATCH(0,COUNTIF($E$1650:E1788,Month_12!$D$4:$D$250),0)),"")</f>
        <v/>
      </c>
      <c r="I1789" t="str" cm="1">
        <f t="array" ref="I1789">IFERROR(INDEX(Month_12!$B$4:$B$250,MATCH(0,COUNTIF($I$1650:I1788,Month_12!$B$4:$B$250),0)),"")</f>
        <v/>
      </c>
    </row>
    <row r="1790" spans="5:9">
      <c r="E1790" t="str" cm="1">
        <f t="array" ref="E1790">IFERROR(INDEX(Month_12!$D$4:$D$250,MATCH(0,COUNTIF($E$1650:E1789,Month_12!$D$4:$D$250),0)),"")</f>
        <v/>
      </c>
      <c r="I1790" t="str" cm="1">
        <f t="array" ref="I1790">IFERROR(INDEX(Month_12!$B$4:$B$250,MATCH(0,COUNTIF($I$1650:I1789,Month_12!$B$4:$B$250),0)),"")</f>
        <v/>
      </c>
    </row>
    <row r="1791" spans="5:9">
      <c r="E1791" t="str" cm="1">
        <f t="array" ref="E1791">IFERROR(INDEX(Month_12!$D$4:$D$250,MATCH(0,COUNTIF($E$1650:E1790,Month_12!$D$4:$D$250),0)),"")</f>
        <v/>
      </c>
      <c r="I1791" t="str" cm="1">
        <f t="array" ref="I1791">IFERROR(INDEX(Month_12!$B$4:$B$250,MATCH(0,COUNTIF($I$1650:I1790,Month_12!$B$4:$B$250),0)),"")</f>
        <v/>
      </c>
    </row>
    <row r="1792" spans="5:9">
      <c r="E1792" t="str" cm="1">
        <f t="array" ref="E1792">IFERROR(INDEX(Month_12!$D$4:$D$250,MATCH(0,COUNTIF($E$1650:E1791,Month_12!$D$4:$D$250),0)),"")</f>
        <v/>
      </c>
      <c r="I1792" t="str" cm="1">
        <f t="array" ref="I1792">IFERROR(INDEX(Month_12!$B$4:$B$250,MATCH(0,COUNTIF($I$1650:I1791,Month_12!$B$4:$B$250),0)),"")</f>
        <v/>
      </c>
    </row>
    <row r="1793" spans="5:9">
      <c r="E1793" t="str" cm="1">
        <f t="array" ref="E1793">IFERROR(INDEX(Month_12!$D$4:$D$250,MATCH(0,COUNTIF($E$1650:E1792,Month_12!$D$4:$D$250),0)),"")</f>
        <v/>
      </c>
      <c r="I1793" t="str" cm="1">
        <f t="array" ref="I1793">IFERROR(INDEX(Month_12!$B$4:$B$250,MATCH(0,COUNTIF($I$1650:I1792,Month_12!$B$4:$B$250),0)),"")</f>
        <v/>
      </c>
    </row>
    <row r="1794" spans="5:9">
      <c r="E1794" t="str" cm="1">
        <f t="array" ref="E1794">IFERROR(INDEX(Month_12!$D$4:$D$250,MATCH(0,COUNTIF($E$1650:E1793,Month_12!$D$4:$D$250),0)),"")</f>
        <v/>
      </c>
      <c r="I1794" t="str" cm="1">
        <f t="array" ref="I1794">IFERROR(INDEX(Month_12!$B$4:$B$250,MATCH(0,COUNTIF($I$1650:I1793,Month_12!$B$4:$B$250),0)),"")</f>
        <v/>
      </c>
    </row>
    <row r="1795" spans="5:9">
      <c r="E1795" t="str" cm="1">
        <f t="array" ref="E1795">IFERROR(INDEX(Month_12!$D$4:$D$250,MATCH(0,COUNTIF($E$1650:E1794,Month_12!$D$4:$D$250),0)),"")</f>
        <v/>
      </c>
      <c r="I1795" t="str" cm="1">
        <f t="array" ref="I1795">IFERROR(INDEX(Month_12!$B$4:$B$250,MATCH(0,COUNTIF($I$1650:I1794,Month_12!$B$4:$B$250),0)),"")</f>
        <v/>
      </c>
    </row>
    <row r="1796" spans="5:9">
      <c r="E1796" t="str" cm="1">
        <f t="array" ref="E1796">IFERROR(INDEX(Month_12!$D$4:$D$250,MATCH(0,COUNTIF($E$1650:E1795,Month_12!$D$4:$D$250),0)),"")</f>
        <v/>
      </c>
      <c r="I1796" t="str" cm="1">
        <f t="array" ref="I1796">IFERROR(INDEX(Month_12!$B$4:$B$250,MATCH(0,COUNTIF($I$1650:I1795,Month_12!$B$4:$B$250),0)),"")</f>
        <v/>
      </c>
    </row>
    <row r="1797" spans="5:9">
      <c r="E1797" t="str" cm="1">
        <f t="array" ref="E1797">IFERROR(INDEX(Month_12!$D$4:$D$250,MATCH(0,COUNTIF($E$1650:E1796,Month_12!$D$4:$D$250),0)),"")</f>
        <v/>
      </c>
      <c r="I1797" t="str" cm="1">
        <f t="array" ref="I1797">IFERROR(INDEX(Month_12!$B$4:$B$250,MATCH(0,COUNTIF($I$1650:I1796,Month_12!$B$4:$B$250),0)),"")</f>
        <v/>
      </c>
    </row>
    <row r="1798" spans="5:9">
      <c r="E1798" t="str" cm="1">
        <f t="array" ref="E1798">IFERROR(INDEX(Month_12!$D$4:$D$250,MATCH(0,COUNTIF($E$1650:E1797,Month_12!$D$4:$D$250),0)),"")</f>
        <v/>
      </c>
      <c r="I1798" t="str" cm="1">
        <f t="array" ref="I1798">IFERROR(INDEX(Month_12!$B$4:$B$250,MATCH(0,COUNTIF($I$1650:I1797,Month_12!$B$4:$B$250),0)),"")</f>
        <v/>
      </c>
    </row>
    <row r="1799" spans="5:9">
      <c r="E1799" t="str" cm="1">
        <f t="array" ref="E1799">IFERROR(INDEX(Month_12!$D$4:$D$250,MATCH(0,COUNTIF($E$1650:E1798,Month_12!$D$4:$D$250),0)),"")</f>
        <v/>
      </c>
      <c r="I1799" t="str" cm="1">
        <f t="array" ref="I1799">IFERROR(INDEX(Month_12!$B$4:$B$250,MATCH(0,COUNTIF($I$1650:I1798,Month_12!$B$4:$B$250),0)),"")</f>
        <v/>
      </c>
    </row>
    <row r="1800" spans="5:9">
      <c r="E1800" t="str" cm="1">
        <f t="array" ref="E1800">IFERROR(INDEX(Month_12!$D$4:$D$250,MATCH(0,COUNTIF($E$1650:E1799,Month_12!$D$4:$D$250),0)),"")</f>
        <v/>
      </c>
      <c r="I1800" t="str" cm="1">
        <f t="array" ref="I1800">IFERROR(INDEX(Month_12!$B$4:$B$250,MATCH(0,COUNTIF($I$1650:I1799,Month_12!$B$4:$B$250),0)),"")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C8F3-326B-4AF8-86D1-0A456B3ACF6A}">
  <sheetPr>
    <tabColor theme="8" tint="0.79998168889431442"/>
    <pageSetUpPr fitToPage="1"/>
  </sheetPr>
  <dimension ref="A1:O68"/>
  <sheetViews>
    <sheetView zoomScaleNormal="100" workbookViewId="0">
      <pane ySplit="1" topLeftCell="A2" activePane="bottomLeft" state="frozen"/>
      <selection sqref="A1:L1"/>
      <selection pane="bottomLeft" sqref="A1:C1"/>
    </sheetView>
  </sheetViews>
  <sheetFormatPr defaultColWidth="8.88671875" defaultRowHeight="14.4"/>
  <cols>
    <col min="1" max="1" width="13.6640625" style="14" customWidth="1"/>
    <col min="2" max="2" width="14.109375" style="14" customWidth="1"/>
    <col min="3" max="3" width="33.5546875" style="15" customWidth="1"/>
    <col min="4" max="15" width="10.6640625" style="14" customWidth="1"/>
    <col min="16" max="16384" width="8.88671875" style="14"/>
  </cols>
  <sheetData>
    <row r="1" spans="1:15" ht="46.2" customHeight="1">
      <c r="A1" s="53" t="s">
        <v>35</v>
      </c>
      <c r="B1" s="53"/>
      <c r="C1" s="53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1:15">
      <c r="A3" s="54" t="s">
        <v>36</v>
      </c>
      <c r="B3" s="54"/>
      <c r="C3" s="54"/>
      <c r="D3" s="21" t="s">
        <v>37</v>
      </c>
      <c r="E3" s="21" t="s">
        <v>38</v>
      </c>
      <c r="F3" s="21" t="s">
        <v>39</v>
      </c>
      <c r="G3" s="21" t="s">
        <v>40</v>
      </c>
      <c r="H3" s="21" t="s">
        <v>41</v>
      </c>
      <c r="I3" s="21" t="s">
        <v>42</v>
      </c>
      <c r="J3" s="21" t="s">
        <v>43</v>
      </c>
      <c r="K3" s="21" t="s">
        <v>44</v>
      </c>
      <c r="L3" s="21" t="s">
        <v>45</v>
      </c>
      <c r="M3" s="21" t="s">
        <v>46</v>
      </c>
      <c r="N3" s="21" t="s">
        <v>47</v>
      </c>
      <c r="O3" s="21" t="s">
        <v>48</v>
      </c>
    </row>
    <row r="4" spans="1:15" ht="18.600000000000001" customHeight="1">
      <c r="A4" s="54"/>
      <c r="B4" s="54"/>
      <c r="C4" s="54"/>
      <c r="D4" s="20" t="str">
        <f>IF(INSTRUCTIONS!B16="",D3,INSTRUCTIONS!B16)</f>
        <v>Month_1</v>
      </c>
      <c r="E4" s="20" t="str">
        <f>IF(D4=D3,E3,IF(MONTH(D4)=12,DATE(YEAR(D4)+1,1,1),DATE(YEAR(D4),MONTH(D4)+1,1)))</f>
        <v>Month_2</v>
      </c>
      <c r="F4" s="20" t="str">
        <f t="shared" ref="F4:O4" si="0">IF(E4=E3,F3,IF(MONTH(E4)=12,DATE(YEAR(E4)+1,1,1),DATE(YEAR(E4),MONTH(E4)+1,1)))</f>
        <v>Month_3</v>
      </c>
      <c r="G4" s="20" t="str">
        <f t="shared" si="0"/>
        <v>Month_4</v>
      </c>
      <c r="H4" s="20" t="str">
        <f t="shared" si="0"/>
        <v>Month_5</v>
      </c>
      <c r="I4" s="20" t="str">
        <f t="shared" si="0"/>
        <v>Month_6</v>
      </c>
      <c r="J4" s="20" t="str">
        <f t="shared" si="0"/>
        <v>Month_7</v>
      </c>
      <c r="K4" s="20" t="str">
        <f t="shared" si="0"/>
        <v>Month_8</v>
      </c>
      <c r="L4" s="20" t="str">
        <f t="shared" si="0"/>
        <v>Month_9</v>
      </c>
      <c r="M4" s="20" t="str">
        <f t="shared" si="0"/>
        <v>Month_10</v>
      </c>
      <c r="N4" s="20" t="str">
        <f t="shared" si="0"/>
        <v>Month_11</v>
      </c>
      <c r="O4" s="20" t="str">
        <f t="shared" si="0"/>
        <v>Month_12</v>
      </c>
    </row>
    <row r="5" spans="1:15">
      <c r="A5" s="57" t="s">
        <v>49</v>
      </c>
      <c r="B5" s="58"/>
      <c r="C5" s="19" t="s">
        <v>50</v>
      </c>
      <c r="D5" s="22">
        <f t="shared" ref="D5:O5" ca="1" si="1">COUNTIF(INDIRECT(D$3&amp;"!$T$4:$T$250"),"&gt;=0")</f>
        <v>0</v>
      </c>
      <c r="E5" s="22">
        <f t="shared" ca="1" si="1"/>
        <v>0</v>
      </c>
      <c r="F5" s="22">
        <f t="shared" ca="1" si="1"/>
        <v>0</v>
      </c>
      <c r="G5" s="22">
        <f t="shared" ca="1" si="1"/>
        <v>0</v>
      </c>
      <c r="H5" s="22">
        <f t="shared" ca="1" si="1"/>
        <v>0</v>
      </c>
      <c r="I5" s="22">
        <f t="shared" ca="1" si="1"/>
        <v>0</v>
      </c>
      <c r="J5" s="22">
        <f t="shared" ca="1" si="1"/>
        <v>0</v>
      </c>
      <c r="K5" s="22">
        <f t="shared" ca="1" si="1"/>
        <v>0</v>
      </c>
      <c r="L5" s="22">
        <f t="shared" ca="1" si="1"/>
        <v>0</v>
      </c>
      <c r="M5" s="22">
        <f t="shared" ca="1" si="1"/>
        <v>0</v>
      </c>
      <c r="N5" s="22">
        <f t="shared" ca="1" si="1"/>
        <v>0</v>
      </c>
      <c r="O5" s="22">
        <f t="shared" ca="1" si="1"/>
        <v>0</v>
      </c>
    </row>
    <row r="6" spans="1:15">
      <c r="A6" s="58"/>
      <c r="B6" s="58"/>
      <c r="C6" s="19" t="s">
        <v>51</v>
      </c>
      <c r="D6" s="22">
        <f t="shared" ref="D6:O6" ca="1" si="2">COUNTIF(INDIRECT(D$3&amp;"!$T$4:$T$250"),"=0")</f>
        <v>0</v>
      </c>
      <c r="E6" s="22">
        <f t="shared" ca="1" si="2"/>
        <v>0</v>
      </c>
      <c r="F6" s="22">
        <f t="shared" ca="1" si="2"/>
        <v>0</v>
      </c>
      <c r="G6" s="22">
        <f t="shared" ca="1" si="2"/>
        <v>0</v>
      </c>
      <c r="H6" s="22">
        <f t="shared" ca="1" si="2"/>
        <v>0</v>
      </c>
      <c r="I6" s="22">
        <f t="shared" ca="1" si="2"/>
        <v>0</v>
      </c>
      <c r="J6" s="22">
        <f t="shared" ca="1" si="2"/>
        <v>0</v>
      </c>
      <c r="K6" s="22">
        <f t="shared" ca="1" si="2"/>
        <v>0</v>
      </c>
      <c r="L6" s="22">
        <f t="shared" ca="1" si="2"/>
        <v>0</v>
      </c>
      <c r="M6" s="22">
        <f t="shared" ca="1" si="2"/>
        <v>0</v>
      </c>
      <c r="N6" s="22">
        <f t="shared" ca="1" si="2"/>
        <v>0</v>
      </c>
      <c r="O6" s="22">
        <f t="shared" ca="1" si="2"/>
        <v>0</v>
      </c>
    </row>
    <row r="7" spans="1:15" ht="15.6">
      <c r="A7" s="58"/>
      <c r="B7" s="58"/>
      <c r="C7" s="23" t="s">
        <v>52</v>
      </c>
      <c r="D7" s="24" t="e">
        <f ca="1">IFERROR(D6/D5,NA())</f>
        <v>#N/A</v>
      </c>
      <c r="E7" s="24" t="e">
        <f t="shared" ref="E7:O7" ca="1" si="3">IFERROR(E6/E5,NA())</f>
        <v>#N/A</v>
      </c>
      <c r="F7" s="24" t="e">
        <f t="shared" ca="1" si="3"/>
        <v>#N/A</v>
      </c>
      <c r="G7" s="24" t="e">
        <f t="shared" ca="1" si="3"/>
        <v>#N/A</v>
      </c>
      <c r="H7" s="24" t="e">
        <f t="shared" ca="1" si="3"/>
        <v>#N/A</v>
      </c>
      <c r="I7" s="24" t="e">
        <f t="shared" ca="1" si="3"/>
        <v>#N/A</v>
      </c>
      <c r="J7" s="24" t="e">
        <f t="shared" ca="1" si="3"/>
        <v>#N/A</v>
      </c>
      <c r="K7" s="24" t="e">
        <f t="shared" ca="1" si="3"/>
        <v>#N/A</v>
      </c>
      <c r="L7" s="24" t="e">
        <f t="shared" ca="1" si="3"/>
        <v>#N/A</v>
      </c>
      <c r="M7" s="24" t="e">
        <f t="shared" ca="1" si="3"/>
        <v>#N/A</v>
      </c>
      <c r="N7" s="24" t="e">
        <f t="shared" ca="1" si="3"/>
        <v>#N/A</v>
      </c>
      <c r="O7" s="24" t="e">
        <f t="shared" ca="1" si="3"/>
        <v>#N/A</v>
      </c>
    </row>
    <row r="8" spans="1:15" ht="15.6">
      <c r="A8" s="58"/>
      <c r="B8" s="58"/>
      <c r="C8" s="25" t="s">
        <v>53</v>
      </c>
      <c r="D8" s="26" t="e">
        <f t="shared" ref="D8:O8" ca="1" si="4">IFERROR(AVERAGE(INDIRECT(D$3&amp;"!$T$4:$T$250")),NA())</f>
        <v>#N/A</v>
      </c>
      <c r="E8" s="26" t="e">
        <f t="shared" ca="1" si="4"/>
        <v>#N/A</v>
      </c>
      <c r="F8" s="26" t="e">
        <f t="shared" ca="1" si="4"/>
        <v>#N/A</v>
      </c>
      <c r="G8" s="26" t="e">
        <f t="shared" ca="1" si="4"/>
        <v>#N/A</v>
      </c>
      <c r="H8" s="26" t="e">
        <f t="shared" ca="1" si="4"/>
        <v>#N/A</v>
      </c>
      <c r="I8" s="26" t="e">
        <f t="shared" ca="1" si="4"/>
        <v>#N/A</v>
      </c>
      <c r="J8" s="26" t="e">
        <f t="shared" ca="1" si="4"/>
        <v>#N/A</v>
      </c>
      <c r="K8" s="26" t="e">
        <f t="shared" ca="1" si="4"/>
        <v>#N/A</v>
      </c>
      <c r="L8" s="26" t="e">
        <f t="shared" ca="1" si="4"/>
        <v>#N/A</v>
      </c>
      <c r="M8" s="26" t="e">
        <f t="shared" ca="1" si="4"/>
        <v>#N/A</v>
      </c>
      <c r="N8" s="26" t="e">
        <f t="shared" ca="1" si="4"/>
        <v>#N/A</v>
      </c>
      <c r="O8" s="26" t="e">
        <f t="shared" ca="1" si="4"/>
        <v>#N/A</v>
      </c>
    </row>
    <row r="9" spans="1:15" ht="28.8">
      <c r="A9" s="56" t="s">
        <v>54</v>
      </c>
      <c r="B9" s="55" t="s">
        <v>55</v>
      </c>
      <c r="C9" s="19" t="s">
        <v>56</v>
      </c>
      <c r="D9" s="27" t="e">
        <f ca="1">IF(D$5&gt;0,COUNTIF(INDIRECT(D$3&amp;"!$g$4:$g$250"),"NO"),NA())</f>
        <v>#N/A</v>
      </c>
      <c r="E9" s="27" t="e">
        <f t="shared" ref="E9:O9" ca="1" si="5">IF(E$5&gt;0,COUNTIF(INDIRECT(E$3&amp;"!$g$4:$g$250"),"NO"),NA())</f>
        <v>#N/A</v>
      </c>
      <c r="F9" s="27" t="e">
        <f t="shared" ca="1" si="5"/>
        <v>#N/A</v>
      </c>
      <c r="G9" s="27" t="e">
        <f t="shared" ca="1" si="5"/>
        <v>#N/A</v>
      </c>
      <c r="H9" s="27" t="e">
        <f t="shared" ca="1" si="5"/>
        <v>#N/A</v>
      </c>
      <c r="I9" s="27" t="e">
        <f t="shared" ca="1" si="5"/>
        <v>#N/A</v>
      </c>
      <c r="J9" s="27" t="e">
        <f t="shared" ca="1" si="5"/>
        <v>#N/A</v>
      </c>
      <c r="K9" s="27" t="e">
        <f t="shared" ca="1" si="5"/>
        <v>#N/A</v>
      </c>
      <c r="L9" s="27" t="e">
        <f t="shared" ca="1" si="5"/>
        <v>#N/A</v>
      </c>
      <c r="M9" s="27" t="e">
        <f t="shared" ca="1" si="5"/>
        <v>#N/A</v>
      </c>
      <c r="N9" s="27" t="e">
        <f t="shared" ca="1" si="5"/>
        <v>#N/A</v>
      </c>
      <c r="O9" s="27" t="e">
        <f t="shared" ca="1" si="5"/>
        <v>#N/A</v>
      </c>
    </row>
    <row r="10" spans="1:15" ht="28.8">
      <c r="A10" s="56"/>
      <c r="B10" s="55"/>
      <c r="C10" s="19" t="s">
        <v>57</v>
      </c>
      <c r="D10" s="27" t="e">
        <f ca="1">IF(D$5&gt;0,COUNTIF(INDIRECT(D$3&amp;"!$h$4:$h$250"),"NO"),NA())</f>
        <v>#N/A</v>
      </c>
      <c r="E10" s="27" t="e">
        <f t="shared" ref="E10:O10" ca="1" si="6">IF(E$5&gt;0,COUNTIF(INDIRECT(E$3&amp;"!$h$4:$h$250"),"NO"),NA())</f>
        <v>#N/A</v>
      </c>
      <c r="F10" s="27" t="e">
        <f t="shared" ca="1" si="6"/>
        <v>#N/A</v>
      </c>
      <c r="G10" s="27" t="e">
        <f t="shared" ca="1" si="6"/>
        <v>#N/A</v>
      </c>
      <c r="H10" s="27" t="e">
        <f t="shared" ca="1" si="6"/>
        <v>#N/A</v>
      </c>
      <c r="I10" s="27" t="e">
        <f t="shared" ca="1" si="6"/>
        <v>#N/A</v>
      </c>
      <c r="J10" s="27" t="e">
        <f t="shared" ca="1" si="6"/>
        <v>#N/A</v>
      </c>
      <c r="K10" s="27" t="e">
        <f t="shared" ca="1" si="6"/>
        <v>#N/A</v>
      </c>
      <c r="L10" s="27" t="e">
        <f t="shared" ca="1" si="6"/>
        <v>#N/A</v>
      </c>
      <c r="M10" s="27" t="e">
        <f t="shared" ca="1" si="6"/>
        <v>#N/A</v>
      </c>
      <c r="N10" s="27" t="e">
        <f t="shared" ca="1" si="6"/>
        <v>#N/A</v>
      </c>
      <c r="O10" s="27" t="e">
        <f t="shared" ca="1" si="6"/>
        <v>#N/A</v>
      </c>
    </row>
    <row r="11" spans="1:15" ht="28.8">
      <c r="A11" s="56"/>
      <c r="B11" s="55"/>
      <c r="C11" s="19" t="s">
        <v>58</v>
      </c>
      <c r="D11" s="27" t="e">
        <f ca="1">IF(D$5&gt;0,COUNTIF(INDIRECT(D$3&amp;"!$i$4:$i$250"),"NO"),NA())</f>
        <v>#N/A</v>
      </c>
      <c r="E11" s="27" t="e">
        <f t="shared" ref="E11:O11" ca="1" si="7">IF(E$5&gt;0,COUNTIF(INDIRECT(E$3&amp;"!$i$4:$i$250"),"NO"),NA())</f>
        <v>#N/A</v>
      </c>
      <c r="F11" s="27" t="e">
        <f t="shared" ca="1" si="7"/>
        <v>#N/A</v>
      </c>
      <c r="G11" s="27" t="e">
        <f t="shared" ca="1" si="7"/>
        <v>#N/A</v>
      </c>
      <c r="H11" s="27" t="e">
        <f t="shared" ca="1" si="7"/>
        <v>#N/A</v>
      </c>
      <c r="I11" s="27" t="e">
        <f t="shared" ca="1" si="7"/>
        <v>#N/A</v>
      </c>
      <c r="J11" s="27" t="e">
        <f t="shared" ca="1" si="7"/>
        <v>#N/A</v>
      </c>
      <c r="K11" s="27" t="e">
        <f t="shared" ca="1" si="7"/>
        <v>#N/A</v>
      </c>
      <c r="L11" s="27" t="e">
        <f t="shared" ca="1" si="7"/>
        <v>#N/A</v>
      </c>
      <c r="M11" s="27" t="e">
        <f t="shared" ca="1" si="7"/>
        <v>#N/A</v>
      </c>
      <c r="N11" s="27" t="e">
        <f t="shared" ca="1" si="7"/>
        <v>#N/A</v>
      </c>
      <c r="O11" s="27" t="e">
        <f t="shared" ca="1" si="7"/>
        <v>#N/A</v>
      </c>
    </row>
    <row r="12" spans="1:15" ht="43.2">
      <c r="A12" s="56"/>
      <c r="B12" s="55"/>
      <c r="C12" s="19" t="s">
        <v>59</v>
      </c>
      <c r="D12" s="27" t="e">
        <f ca="1">IF(D$5&gt;0,COUNTIF(INDIRECT(D$3&amp;"!$j$4:$j$250"),"NO"),NA())</f>
        <v>#N/A</v>
      </c>
      <c r="E12" s="27" t="e">
        <f t="shared" ref="E12:O12" ca="1" si="8">IF(E$5&gt;0,COUNTIF(INDIRECT(E$3&amp;"!$j$4:$j$250"),"NO"),NA())</f>
        <v>#N/A</v>
      </c>
      <c r="F12" s="27" t="e">
        <f t="shared" ca="1" si="8"/>
        <v>#N/A</v>
      </c>
      <c r="G12" s="27" t="e">
        <f t="shared" ca="1" si="8"/>
        <v>#N/A</v>
      </c>
      <c r="H12" s="27" t="e">
        <f t="shared" ca="1" si="8"/>
        <v>#N/A</v>
      </c>
      <c r="I12" s="27" t="e">
        <f t="shared" ca="1" si="8"/>
        <v>#N/A</v>
      </c>
      <c r="J12" s="27" t="e">
        <f t="shared" ca="1" si="8"/>
        <v>#N/A</v>
      </c>
      <c r="K12" s="27" t="e">
        <f t="shared" ca="1" si="8"/>
        <v>#N/A</v>
      </c>
      <c r="L12" s="27" t="e">
        <f t="shared" ca="1" si="8"/>
        <v>#N/A</v>
      </c>
      <c r="M12" s="27" t="e">
        <f t="shared" ca="1" si="8"/>
        <v>#N/A</v>
      </c>
      <c r="N12" s="27" t="e">
        <f t="shared" ca="1" si="8"/>
        <v>#N/A</v>
      </c>
      <c r="O12" s="27" t="e">
        <f t="shared" ca="1" si="8"/>
        <v>#N/A</v>
      </c>
    </row>
    <row r="13" spans="1:15" ht="28.8">
      <c r="A13" s="56"/>
      <c r="B13" s="55"/>
      <c r="C13" s="19" t="s">
        <v>60</v>
      </c>
      <c r="D13" s="27" t="e">
        <f ca="1">IF(D$5&gt;0,COUNTIF(INDIRECT(D$3&amp;"!$k$4:$k$250"),"NO"),NA())</f>
        <v>#N/A</v>
      </c>
      <c r="E13" s="27" t="e">
        <f t="shared" ref="E13:O13" ca="1" si="9">IF(E$5&gt;0,COUNTIF(INDIRECT(E$3&amp;"!$k$4:$k$250"),"NO"),NA())</f>
        <v>#N/A</v>
      </c>
      <c r="F13" s="27" t="e">
        <f t="shared" ca="1" si="9"/>
        <v>#N/A</v>
      </c>
      <c r="G13" s="27" t="e">
        <f t="shared" ca="1" si="9"/>
        <v>#N/A</v>
      </c>
      <c r="H13" s="27" t="e">
        <f t="shared" ca="1" si="9"/>
        <v>#N/A</v>
      </c>
      <c r="I13" s="27" t="e">
        <f t="shared" ca="1" si="9"/>
        <v>#N/A</v>
      </c>
      <c r="J13" s="27" t="e">
        <f t="shared" ca="1" si="9"/>
        <v>#N/A</v>
      </c>
      <c r="K13" s="27" t="e">
        <f t="shared" ca="1" si="9"/>
        <v>#N/A</v>
      </c>
      <c r="L13" s="27" t="e">
        <f t="shared" ca="1" si="9"/>
        <v>#N/A</v>
      </c>
      <c r="M13" s="27" t="e">
        <f t="shared" ca="1" si="9"/>
        <v>#N/A</v>
      </c>
      <c r="N13" s="27" t="e">
        <f t="shared" ca="1" si="9"/>
        <v>#N/A</v>
      </c>
      <c r="O13" s="27" t="e">
        <f t="shared" ca="1" si="9"/>
        <v>#N/A</v>
      </c>
    </row>
    <row r="14" spans="1:15" ht="28.8">
      <c r="A14" s="56"/>
      <c r="B14" s="55"/>
      <c r="C14" s="19" t="s">
        <v>61</v>
      </c>
      <c r="D14" s="27" t="e">
        <f ca="1">IF(D$5&gt;0,COUNTIF(INDIRECT(D$3&amp;"!$l$4:$l$250"),"NO"),NA())</f>
        <v>#N/A</v>
      </c>
      <c r="E14" s="27" t="e">
        <f t="shared" ref="E14:O14" ca="1" si="10">IF(E$5&gt;0,COUNTIF(INDIRECT(E$3&amp;"!$l$4:$l$250"),"NO"),NA())</f>
        <v>#N/A</v>
      </c>
      <c r="F14" s="27" t="e">
        <f t="shared" ca="1" si="10"/>
        <v>#N/A</v>
      </c>
      <c r="G14" s="27" t="e">
        <f t="shared" ca="1" si="10"/>
        <v>#N/A</v>
      </c>
      <c r="H14" s="27" t="e">
        <f t="shared" ca="1" si="10"/>
        <v>#N/A</v>
      </c>
      <c r="I14" s="27" t="e">
        <f t="shared" ca="1" si="10"/>
        <v>#N/A</v>
      </c>
      <c r="J14" s="27" t="e">
        <f t="shared" ca="1" si="10"/>
        <v>#N/A</v>
      </c>
      <c r="K14" s="27" t="e">
        <f t="shared" ca="1" si="10"/>
        <v>#N/A</v>
      </c>
      <c r="L14" s="27" t="e">
        <f t="shared" ca="1" si="10"/>
        <v>#N/A</v>
      </c>
      <c r="M14" s="27" t="e">
        <f t="shared" ca="1" si="10"/>
        <v>#N/A</v>
      </c>
      <c r="N14" s="27" t="e">
        <f t="shared" ca="1" si="10"/>
        <v>#N/A</v>
      </c>
      <c r="O14" s="27" t="e">
        <f t="shared" ca="1" si="10"/>
        <v>#N/A</v>
      </c>
    </row>
    <row r="15" spans="1:15" ht="15.6">
      <c r="A15" s="56"/>
      <c r="B15" s="55"/>
      <c r="C15" s="19" t="s">
        <v>62</v>
      </c>
      <c r="D15" s="27" t="e">
        <f ca="1">IF(D$5&gt;0,COUNTIF(INDIRECT(D$3&amp;"!$m$4:$m$250"),"NO"),NA())</f>
        <v>#N/A</v>
      </c>
      <c r="E15" s="27" t="e">
        <f t="shared" ref="E15:O15" ca="1" si="11">IF(E$5&gt;0,COUNTIF(INDIRECT(E$3&amp;"!$m$4:$m$250"),"NO"),NA())</f>
        <v>#N/A</v>
      </c>
      <c r="F15" s="27" t="e">
        <f t="shared" ca="1" si="11"/>
        <v>#N/A</v>
      </c>
      <c r="G15" s="27" t="e">
        <f t="shared" ca="1" si="11"/>
        <v>#N/A</v>
      </c>
      <c r="H15" s="27" t="e">
        <f ca="1">IF(H$5&gt;0,COUNTIF(INDIRECT(H$3&amp;"!$m$4:$m$250"),"NO"),NA())</f>
        <v>#N/A</v>
      </c>
      <c r="I15" s="27" t="e">
        <f t="shared" ca="1" si="11"/>
        <v>#N/A</v>
      </c>
      <c r="J15" s="27" t="e">
        <f t="shared" ca="1" si="11"/>
        <v>#N/A</v>
      </c>
      <c r="K15" s="27" t="e">
        <f t="shared" ca="1" si="11"/>
        <v>#N/A</v>
      </c>
      <c r="L15" s="27" t="e">
        <f t="shared" ca="1" si="11"/>
        <v>#N/A</v>
      </c>
      <c r="M15" s="27" t="e">
        <f t="shared" ca="1" si="11"/>
        <v>#N/A</v>
      </c>
      <c r="N15" s="27" t="e">
        <f t="shared" ca="1" si="11"/>
        <v>#N/A</v>
      </c>
      <c r="O15" s="27" t="e">
        <f t="shared" ca="1" si="11"/>
        <v>#N/A</v>
      </c>
    </row>
    <row r="16" spans="1:15" ht="43.2">
      <c r="A16" s="56"/>
      <c r="B16" s="55"/>
      <c r="C16" s="19" t="s">
        <v>63</v>
      </c>
      <c r="D16" s="27" t="e">
        <f ca="1">IF(D$5&gt;0,COUNTIF(INDIRECT(D$3&amp;"!$n$4:$n$250"),"NO"),NA())</f>
        <v>#N/A</v>
      </c>
      <c r="E16" s="27" t="e">
        <f t="shared" ref="E16:O16" ca="1" si="12">IF(E$5&gt;0,COUNTIF(INDIRECT(E$3&amp;"!$n$4:$n$250"),"NO"),NA())</f>
        <v>#N/A</v>
      </c>
      <c r="F16" s="27" t="e">
        <f t="shared" ca="1" si="12"/>
        <v>#N/A</v>
      </c>
      <c r="G16" s="27" t="e">
        <f t="shared" ca="1" si="12"/>
        <v>#N/A</v>
      </c>
      <c r="H16" s="27" t="e">
        <f t="shared" ca="1" si="12"/>
        <v>#N/A</v>
      </c>
      <c r="I16" s="27" t="e">
        <f t="shared" ca="1" si="12"/>
        <v>#N/A</v>
      </c>
      <c r="J16" s="27" t="e">
        <f t="shared" ca="1" si="12"/>
        <v>#N/A</v>
      </c>
      <c r="K16" s="27" t="e">
        <f t="shared" ca="1" si="12"/>
        <v>#N/A</v>
      </c>
      <c r="L16" s="27" t="e">
        <f t="shared" ca="1" si="12"/>
        <v>#N/A</v>
      </c>
      <c r="M16" s="27" t="e">
        <f t="shared" ca="1" si="12"/>
        <v>#N/A</v>
      </c>
      <c r="N16" s="27" t="e">
        <f t="shared" ca="1" si="12"/>
        <v>#N/A</v>
      </c>
      <c r="O16" s="27" t="e">
        <f t="shared" ca="1" si="12"/>
        <v>#N/A</v>
      </c>
    </row>
    <row r="17" spans="1:15" ht="28.8">
      <c r="A17" s="56"/>
      <c r="B17" s="55" t="s">
        <v>64</v>
      </c>
      <c r="C17" s="19" t="s">
        <v>65</v>
      </c>
      <c r="D17" s="27" t="e">
        <f ca="1">IF(D$5&gt;0,COUNTIF(INDIRECT(D$3&amp;"!$o$4:$o$250"),"NO"),NA())</f>
        <v>#N/A</v>
      </c>
      <c r="E17" s="27" t="e">
        <f t="shared" ref="E17:O17" ca="1" si="13">IF(E$5&gt;0,COUNTIF(INDIRECT(E$3&amp;"!$o$4:$o$250"),"NO"),NA())</f>
        <v>#N/A</v>
      </c>
      <c r="F17" s="27" t="e">
        <f t="shared" ca="1" si="13"/>
        <v>#N/A</v>
      </c>
      <c r="G17" s="27" t="e">
        <f t="shared" ca="1" si="13"/>
        <v>#N/A</v>
      </c>
      <c r="H17" s="27" t="e">
        <f t="shared" ca="1" si="13"/>
        <v>#N/A</v>
      </c>
      <c r="I17" s="27" t="e">
        <f t="shared" ca="1" si="13"/>
        <v>#N/A</v>
      </c>
      <c r="J17" s="27" t="e">
        <f t="shared" ca="1" si="13"/>
        <v>#N/A</v>
      </c>
      <c r="K17" s="27" t="e">
        <f t="shared" ca="1" si="13"/>
        <v>#N/A</v>
      </c>
      <c r="L17" s="27" t="e">
        <f t="shared" ca="1" si="13"/>
        <v>#N/A</v>
      </c>
      <c r="M17" s="27" t="e">
        <f t="shared" ca="1" si="13"/>
        <v>#N/A</v>
      </c>
      <c r="N17" s="27" t="e">
        <f t="shared" ca="1" si="13"/>
        <v>#N/A</v>
      </c>
      <c r="O17" s="27" t="e">
        <f t="shared" ca="1" si="13"/>
        <v>#N/A</v>
      </c>
    </row>
    <row r="18" spans="1:15" ht="43.2">
      <c r="A18" s="56"/>
      <c r="B18" s="55"/>
      <c r="C18" s="19" t="s">
        <v>66</v>
      </c>
      <c r="D18" s="27" t="e">
        <f ca="1">IF(D$5&gt;0,COUNTIF(INDIRECT(D$3&amp;"!$p$4:$p$250"),"NO"),NA())</f>
        <v>#N/A</v>
      </c>
      <c r="E18" s="27" t="e">
        <f t="shared" ref="E18:O18" ca="1" si="14">IF(E$5&gt;0,COUNTIF(INDIRECT(E$3&amp;"!$p$4:$p$250"),"NO"),NA())</f>
        <v>#N/A</v>
      </c>
      <c r="F18" s="27" t="e">
        <f t="shared" ca="1" si="14"/>
        <v>#N/A</v>
      </c>
      <c r="G18" s="27" t="e">
        <f t="shared" ca="1" si="14"/>
        <v>#N/A</v>
      </c>
      <c r="H18" s="27" t="e">
        <f t="shared" ca="1" si="14"/>
        <v>#N/A</v>
      </c>
      <c r="I18" s="27" t="e">
        <f t="shared" ca="1" si="14"/>
        <v>#N/A</v>
      </c>
      <c r="J18" s="27" t="e">
        <f t="shared" ca="1" si="14"/>
        <v>#N/A</v>
      </c>
      <c r="K18" s="27" t="e">
        <f t="shared" ca="1" si="14"/>
        <v>#N/A</v>
      </c>
      <c r="L18" s="27" t="e">
        <f t="shared" ca="1" si="14"/>
        <v>#N/A</v>
      </c>
      <c r="M18" s="27" t="e">
        <f t="shared" ca="1" si="14"/>
        <v>#N/A</v>
      </c>
      <c r="N18" s="27" t="e">
        <f t="shared" ca="1" si="14"/>
        <v>#N/A</v>
      </c>
      <c r="O18" s="27" t="e">
        <f t="shared" ca="1" si="14"/>
        <v>#N/A</v>
      </c>
    </row>
    <row r="19" spans="1:15" ht="28.8">
      <c r="A19" s="56"/>
      <c r="B19" s="55" t="s">
        <v>67</v>
      </c>
      <c r="C19" s="19" t="s">
        <v>68</v>
      </c>
      <c r="D19" s="27" t="e">
        <f ca="1">IF(D$5&gt;0,COUNTIF(INDIRECT(D$3&amp;"!$q$4:$q$250"),"NO"),NA())</f>
        <v>#N/A</v>
      </c>
      <c r="E19" s="27" t="e">
        <f t="shared" ref="E19:O19" ca="1" si="15">IF(E$5&gt;0,COUNTIF(INDIRECT(E$3&amp;"!$q$4:$q$250"),"NO"),NA())</f>
        <v>#N/A</v>
      </c>
      <c r="F19" s="27" t="e">
        <f t="shared" ca="1" si="15"/>
        <v>#N/A</v>
      </c>
      <c r="G19" s="27" t="e">
        <f t="shared" ca="1" si="15"/>
        <v>#N/A</v>
      </c>
      <c r="H19" s="27" t="e">
        <f t="shared" ca="1" si="15"/>
        <v>#N/A</v>
      </c>
      <c r="I19" s="27" t="e">
        <f t="shared" ca="1" si="15"/>
        <v>#N/A</v>
      </c>
      <c r="J19" s="27" t="e">
        <f t="shared" ca="1" si="15"/>
        <v>#N/A</v>
      </c>
      <c r="K19" s="27" t="e">
        <f t="shared" ca="1" si="15"/>
        <v>#N/A</v>
      </c>
      <c r="L19" s="27" t="e">
        <f t="shared" ca="1" si="15"/>
        <v>#N/A</v>
      </c>
      <c r="M19" s="27" t="e">
        <f t="shared" ca="1" si="15"/>
        <v>#N/A</v>
      </c>
      <c r="N19" s="27" t="e">
        <f t="shared" ca="1" si="15"/>
        <v>#N/A</v>
      </c>
      <c r="O19" s="27" t="e">
        <f t="shared" ca="1" si="15"/>
        <v>#N/A</v>
      </c>
    </row>
    <row r="20" spans="1:15" ht="28.8">
      <c r="A20" s="56"/>
      <c r="B20" s="55"/>
      <c r="C20" s="19" t="s">
        <v>69</v>
      </c>
      <c r="D20" s="27" t="e">
        <f ca="1">IF(D$5&gt;0,COUNTIF(INDIRECT(D$3&amp;"!$r$4:$r$250"),"NO"),NA())</f>
        <v>#N/A</v>
      </c>
      <c r="E20" s="27" t="e">
        <f t="shared" ref="E20:O20" ca="1" si="16">IF(E$5&gt;0,COUNTIF(INDIRECT(E$3&amp;"!$r$4:$r$250"),"NO"),NA())</f>
        <v>#N/A</v>
      </c>
      <c r="F20" s="27" t="e">
        <f t="shared" ca="1" si="16"/>
        <v>#N/A</v>
      </c>
      <c r="G20" s="27" t="e">
        <f t="shared" ca="1" si="16"/>
        <v>#N/A</v>
      </c>
      <c r="H20" s="27" t="e">
        <f t="shared" ca="1" si="16"/>
        <v>#N/A</v>
      </c>
      <c r="I20" s="27" t="e">
        <f t="shared" ca="1" si="16"/>
        <v>#N/A</v>
      </c>
      <c r="J20" s="27" t="e">
        <f t="shared" ca="1" si="16"/>
        <v>#N/A</v>
      </c>
      <c r="K20" s="27" t="e">
        <f t="shared" ca="1" si="16"/>
        <v>#N/A</v>
      </c>
      <c r="L20" s="27" t="e">
        <f t="shared" ca="1" si="16"/>
        <v>#N/A</v>
      </c>
      <c r="M20" s="27" t="e">
        <f t="shared" ca="1" si="16"/>
        <v>#N/A</v>
      </c>
      <c r="N20" s="27" t="e">
        <f t="shared" ca="1" si="16"/>
        <v>#N/A</v>
      </c>
      <c r="O20" s="27" t="e">
        <f t="shared" ca="1" si="16"/>
        <v>#N/A</v>
      </c>
    </row>
    <row r="21" spans="1:15" ht="28.8">
      <c r="A21" s="56"/>
      <c r="B21" s="55"/>
      <c r="C21" s="19" t="s">
        <v>70</v>
      </c>
      <c r="D21" s="27" t="e">
        <f ca="1">IF(D$5&gt;0,COUNTIF(INDIRECT(D$3&amp;"!$s$4:$s$250"),"NO"),NA())</f>
        <v>#N/A</v>
      </c>
      <c r="E21" s="27" t="e">
        <f t="shared" ref="E21:O21" ca="1" si="17">IF(E$5&gt;0,COUNTIF(INDIRECT(E$3&amp;"!$s$4:$s$250"),"NO"),NA())</f>
        <v>#N/A</v>
      </c>
      <c r="F21" s="27" t="e">
        <f t="shared" ca="1" si="17"/>
        <v>#N/A</v>
      </c>
      <c r="G21" s="27" t="e">
        <f t="shared" ca="1" si="17"/>
        <v>#N/A</v>
      </c>
      <c r="H21" s="27" t="e">
        <f t="shared" ca="1" si="17"/>
        <v>#N/A</v>
      </c>
      <c r="I21" s="27" t="e">
        <f t="shared" ca="1" si="17"/>
        <v>#N/A</v>
      </c>
      <c r="J21" s="27" t="e">
        <f t="shared" ca="1" si="17"/>
        <v>#N/A</v>
      </c>
      <c r="K21" s="27" t="e">
        <f t="shared" ca="1" si="17"/>
        <v>#N/A</v>
      </c>
      <c r="L21" s="27" t="e">
        <f t="shared" ca="1" si="17"/>
        <v>#N/A</v>
      </c>
      <c r="M21" s="27" t="e">
        <f t="shared" ca="1" si="17"/>
        <v>#N/A</v>
      </c>
      <c r="N21" s="27" t="e">
        <f t="shared" ca="1" si="17"/>
        <v>#N/A</v>
      </c>
      <c r="O21" s="27" t="e">
        <f t="shared" ca="1" si="17"/>
        <v>#N/A</v>
      </c>
    </row>
    <row r="22" spans="1:15" ht="15.6">
      <c r="A22" s="65" t="s">
        <v>71</v>
      </c>
      <c r="B22" s="64" t="s">
        <v>55</v>
      </c>
      <c r="C22" s="64"/>
      <c r="D22" s="27" t="e">
        <f ca="1">IF(D$5&gt;0,SUM(D$9:D$16),NA())</f>
        <v>#N/A</v>
      </c>
      <c r="E22" s="27" t="e">
        <f t="shared" ref="E22:O22" ca="1" si="18">IF(E$5&gt;0,SUM(E$9:E$16),NA())</f>
        <v>#N/A</v>
      </c>
      <c r="F22" s="27" t="e">
        <f t="shared" ca="1" si="18"/>
        <v>#N/A</v>
      </c>
      <c r="G22" s="27" t="e">
        <f t="shared" ca="1" si="18"/>
        <v>#N/A</v>
      </c>
      <c r="H22" s="27" t="e">
        <f t="shared" ca="1" si="18"/>
        <v>#N/A</v>
      </c>
      <c r="I22" s="27" t="e">
        <f t="shared" ca="1" si="18"/>
        <v>#N/A</v>
      </c>
      <c r="J22" s="27" t="e">
        <f t="shared" ca="1" si="18"/>
        <v>#N/A</v>
      </c>
      <c r="K22" s="27" t="e">
        <f t="shared" ca="1" si="18"/>
        <v>#N/A</v>
      </c>
      <c r="L22" s="27" t="e">
        <f t="shared" ca="1" si="18"/>
        <v>#N/A</v>
      </c>
      <c r="M22" s="27" t="e">
        <f t="shared" ca="1" si="18"/>
        <v>#N/A</v>
      </c>
      <c r="N22" s="27" t="e">
        <f t="shared" ca="1" si="18"/>
        <v>#N/A</v>
      </c>
      <c r="O22" s="27" t="e">
        <f t="shared" ca="1" si="18"/>
        <v>#N/A</v>
      </c>
    </row>
    <row r="23" spans="1:15" ht="15.6">
      <c r="A23" s="65"/>
      <c r="B23" s="64" t="s">
        <v>64</v>
      </c>
      <c r="C23" s="64"/>
      <c r="D23" s="27" t="e">
        <f ca="1">IF(D$5&gt;0,SUM(D$17:D$18),NA())</f>
        <v>#N/A</v>
      </c>
      <c r="E23" s="27" t="e">
        <f t="shared" ref="E23:O23" ca="1" si="19">IF(E$5&gt;0,SUM(E$17:E$18),NA())</f>
        <v>#N/A</v>
      </c>
      <c r="F23" s="27" t="e">
        <f t="shared" ca="1" si="19"/>
        <v>#N/A</v>
      </c>
      <c r="G23" s="27" t="e">
        <f t="shared" ca="1" si="19"/>
        <v>#N/A</v>
      </c>
      <c r="H23" s="27" t="e">
        <f t="shared" ca="1" si="19"/>
        <v>#N/A</v>
      </c>
      <c r="I23" s="27" t="e">
        <f t="shared" ca="1" si="19"/>
        <v>#N/A</v>
      </c>
      <c r="J23" s="27" t="e">
        <f t="shared" ca="1" si="19"/>
        <v>#N/A</v>
      </c>
      <c r="K23" s="27" t="e">
        <f t="shared" ca="1" si="19"/>
        <v>#N/A</v>
      </c>
      <c r="L23" s="27" t="e">
        <f t="shared" ca="1" si="19"/>
        <v>#N/A</v>
      </c>
      <c r="M23" s="27" t="e">
        <f t="shared" ca="1" si="19"/>
        <v>#N/A</v>
      </c>
      <c r="N23" s="27" t="e">
        <f t="shared" ca="1" si="19"/>
        <v>#N/A</v>
      </c>
      <c r="O23" s="27" t="e">
        <f t="shared" ca="1" si="19"/>
        <v>#N/A</v>
      </c>
    </row>
    <row r="24" spans="1:15" ht="15.6">
      <c r="A24" s="65"/>
      <c r="B24" s="64" t="s">
        <v>67</v>
      </c>
      <c r="C24" s="64"/>
      <c r="D24" s="27" t="e">
        <f ca="1">IF(D$5&gt;0,SUM(D$19:D$21),NA())</f>
        <v>#N/A</v>
      </c>
      <c r="E24" s="27" t="e">
        <f t="shared" ref="E24:O24" ca="1" si="20">IF(E$5&gt;0,SUM(E$19:E$21),NA())</f>
        <v>#N/A</v>
      </c>
      <c r="F24" s="27" t="e">
        <f t="shared" ca="1" si="20"/>
        <v>#N/A</v>
      </c>
      <c r="G24" s="27" t="e">
        <f t="shared" ca="1" si="20"/>
        <v>#N/A</v>
      </c>
      <c r="H24" s="27" t="e">
        <f t="shared" ca="1" si="20"/>
        <v>#N/A</v>
      </c>
      <c r="I24" s="27" t="e">
        <f t="shared" ca="1" si="20"/>
        <v>#N/A</v>
      </c>
      <c r="J24" s="27" t="e">
        <f t="shared" ca="1" si="20"/>
        <v>#N/A</v>
      </c>
      <c r="K24" s="27" t="e">
        <f t="shared" ca="1" si="20"/>
        <v>#N/A</v>
      </c>
      <c r="L24" s="27" t="e">
        <f t="shared" ca="1" si="20"/>
        <v>#N/A</v>
      </c>
      <c r="M24" s="27" t="e">
        <f t="shared" ca="1" si="20"/>
        <v>#N/A</v>
      </c>
      <c r="N24" s="27" t="e">
        <f t="shared" ca="1" si="20"/>
        <v>#N/A</v>
      </c>
      <c r="O24" s="27" t="e">
        <f t="shared" ca="1" si="20"/>
        <v>#N/A</v>
      </c>
    </row>
    <row r="27" spans="1:15">
      <c r="C27" s="38" t="str">
        <f>IF(ISBLANK(INSTRUCTIONS!$B$18)=TRUE,"GOAL RATE: ","GOAL RATE: "&amp;TEXT(INSTRUCTIONS!$B$18,"0%"))</f>
        <v xml:space="preserve">GOAL RATE: </v>
      </c>
      <c r="D27" s="39" t="e">
        <f>IF(ISBLANK(INSTRUCTIONS!$B$18)=TRUE,NA(),INSTRUCTIONS!$B$18)</f>
        <v>#N/A</v>
      </c>
      <c r="E27" s="39" t="e">
        <f>IF(ISBLANK(INSTRUCTIONS!$B$18)=TRUE,NA(),INSTRUCTIONS!$B$18)</f>
        <v>#N/A</v>
      </c>
      <c r="F27" s="39" t="e">
        <f>IF(ISBLANK(INSTRUCTIONS!$B$18)=TRUE,NA(),INSTRUCTIONS!$B$18)</f>
        <v>#N/A</v>
      </c>
      <c r="G27" s="39" t="e">
        <f>IF(ISBLANK(INSTRUCTIONS!$B$18)=TRUE,NA(),INSTRUCTIONS!$B$18)</f>
        <v>#N/A</v>
      </c>
      <c r="H27" s="39" t="e">
        <f>IF(ISBLANK(INSTRUCTIONS!$B$18)=TRUE,NA(),INSTRUCTIONS!$B$18)</f>
        <v>#N/A</v>
      </c>
      <c r="I27" s="39" t="e">
        <f>IF(ISBLANK(INSTRUCTIONS!$B$18)=TRUE,NA(),INSTRUCTIONS!$B$18)</f>
        <v>#N/A</v>
      </c>
      <c r="J27" s="39" t="e">
        <f>IF(ISBLANK(INSTRUCTIONS!$B$18)=TRUE,NA(),INSTRUCTIONS!$B$18)</f>
        <v>#N/A</v>
      </c>
      <c r="K27" s="39" t="e">
        <f>IF(ISBLANK(INSTRUCTIONS!$B$18)=TRUE,NA(),INSTRUCTIONS!$B$18)</f>
        <v>#N/A</v>
      </c>
      <c r="L27" s="39" t="e">
        <f>IF(ISBLANK(INSTRUCTIONS!$B$18)=TRUE,NA(),INSTRUCTIONS!$B$18)</f>
        <v>#N/A</v>
      </c>
      <c r="M27" s="39" t="e">
        <f>IF(ISBLANK(INSTRUCTIONS!$B$18)=TRUE,NA(),INSTRUCTIONS!$B$18)</f>
        <v>#N/A</v>
      </c>
      <c r="N27" s="39" t="e">
        <f>IF(ISBLANK(INSTRUCTIONS!$B$18)=TRUE,NA(),INSTRUCTIONS!$B$18)</f>
        <v>#N/A</v>
      </c>
      <c r="O27" s="39" t="e">
        <f>IF(ISBLANK(INSTRUCTIONS!$B$18)=TRUE,NA(),INSTRUCTIONS!$B$18)</f>
        <v>#N/A</v>
      </c>
    </row>
    <row r="42" spans="1:13" ht="15" thickBot="1"/>
    <row r="43" spans="1:13" ht="15" hidden="1" thickBot="1">
      <c r="D43" s="59" t="e">
        <f>INDEX($D$3:$O$3,MATCH($D$44,month_list,0))</f>
        <v>#N/A</v>
      </c>
      <c r="E43" s="59"/>
      <c r="F43" s="59"/>
      <c r="G43" s="59"/>
      <c r="H43" s="59"/>
      <c r="I43" s="59" t="e">
        <f>INDEX($D$3:$O$3,MATCH($I$44,month_list,0))</f>
        <v>#N/A</v>
      </c>
      <c r="J43" s="59"/>
      <c r="K43" s="59"/>
      <c r="L43" s="59"/>
      <c r="M43" s="59"/>
    </row>
    <row r="44" spans="1:13" ht="24" thickBot="1">
      <c r="A44" s="60" t="s">
        <v>72</v>
      </c>
      <c r="B44" s="60"/>
      <c r="C44" s="60"/>
      <c r="D44" s="61"/>
      <c r="E44" s="62"/>
      <c r="F44" s="62"/>
      <c r="G44" s="62"/>
      <c r="H44" s="63"/>
      <c r="I44" s="61"/>
      <c r="J44" s="62"/>
      <c r="K44" s="62"/>
      <c r="L44" s="62"/>
      <c r="M44" s="63"/>
    </row>
    <row r="45" spans="1:13">
      <c r="A45" s="66" t="s">
        <v>73</v>
      </c>
      <c r="B45" s="66"/>
      <c r="C45" s="41" t="s">
        <v>74</v>
      </c>
      <c r="D45" s="42" t="str">
        <f>IF($D$44="","",D44)</f>
        <v/>
      </c>
      <c r="E45" s="42" t="str">
        <f>IF($D$44="","",D46+1)</f>
        <v/>
      </c>
      <c r="F45" s="42" t="str">
        <f>IF($D$44="","",E46+1)</f>
        <v/>
      </c>
      <c r="G45" s="42" t="str">
        <f>IF($D$44="","",F46+1)</f>
        <v/>
      </c>
      <c r="H45" s="42" t="str">
        <f>IF($D$44="","",G46+1)</f>
        <v/>
      </c>
      <c r="I45" s="42" t="str">
        <f>IF($I$44="","",I44)</f>
        <v/>
      </c>
      <c r="J45" s="42" t="str">
        <f>IF($I$44="","",I46+1)</f>
        <v/>
      </c>
      <c r="K45" s="42" t="str">
        <f>IF($I$44="","",J46+1)</f>
        <v/>
      </c>
      <c r="L45" s="42" t="str">
        <f>IF($I$44="","",K46+1)</f>
        <v/>
      </c>
      <c r="M45" s="42" t="str">
        <f>IF($I$44="","",L46+1)</f>
        <v/>
      </c>
    </row>
    <row r="46" spans="1:13">
      <c r="A46" s="66"/>
      <c r="B46" s="66"/>
      <c r="C46" s="41" t="s">
        <v>75</v>
      </c>
      <c r="D46" s="43" t="str">
        <f>IF($D$44="","",D44+(7-WEEKDAY(D44)))</f>
        <v/>
      </c>
      <c r="E46" s="43" t="str">
        <f>IF($D$44="","",D46+6)</f>
        <v/>
      </c>
      <c r="F46" s="43" t="str">
        <f>IF($D$44="","",E46+6)</f>
        <v/>
      </c>
      <c r="G46" s="43" t="str">
        <f>IF($D$44="","",F46+6)</f>
        <v/>
      </c>
      <c r="H46" s="43" t="str">
        <f>IF($D$44="","",EOMONTH(D45,0))</f>
        <v/>
      </c>
      <c r="I46" s="43" t="str">
        <f>IF($I$44="","",I44+(7-WEEKDAY(I44)))</f>
        <v/>
      </c>
      <c r="J46" s="43" t="str">
        <f>IF($I$44="","",I46+6)</f>
        <v/>
      </c>
      <c r="K46" s="43" t="str">
        <f>IF($I$44="","",J46+6)</f>
        <v/>
      </c>
      <c r="L46" s="43" t="str">
        <f>IF($I$44="","",K46+6)</f>
        <v/>
      </c>
      <c r="M46" s="43" t="str">
        <f>IF($I$44="","",EOMONTH(I45,0))</f>
        <v/>
      </c>
    </row>
    <row r="47" spans="1:13" ht="14.4" customHeight="1">
      <c r="A47" s="57" t="s">
        <v>49</v>
      </c>
      <c r="B47" s="58"/>
      <c r="C47" s="19" t="s">
        <v>50</v>
      </c>
      <c r="D47" s="22" t="e">
        <f ca="1">COUNTIFS(INDIRECT($D$43&amp;"!$T$4:$T$250"),"&gt;=0",INDIRECT($D$43&amp;"!$E$4:$E$250"),"&lt;="&amp;D$46,INDIRECT($D$43&amp;"!$E$4:$E$250"),"&gt;="&amp;D$45)</f>
        <v>#N/A</v>
      </c>
      <c r="E47" s="22" t="e">
        <f ca="1">COUNTIFS(INDIRECT($D$43&amp;"!$T$4:$T$250"),"&gt;=0",INDIRECT($D$43&amp;"!$E$4:$E$250"),"&lt;="&amp;E$46,INDIRECT($D$43&amp;"!$E$4:$E$250"),"&gt;="&amp;E$45)</f>
        <v>#N/A</v>
      </c>
      <c r="F47" s="22" t="e">
        <f ca="1">COUNTIFS(INDIRECT($D$43&amp;"!$T$4:$T$250"),"&gt;=0",INDIRECT($D$43&amp;"!$E$4:$E$250"),"&lt;="&amp;F$46,INDIRECT($D$43&amp;"!$E$4:$E$250"),"&gt;="&amp;F$45)</f>
        <v>#N/A</v>
      </c>
      <c r="G47" s="22" t="e">
        <f ca="1">COUNTIFS(INDIRECT($D$43&amp;"!$T$4:$T$250"),"&gt;=0",INDIRECT($D$43&amp;"!$E$4:$E$250"),"&lt;="&amp;G$46,INDIRECT($D$43&amp;"!$E$4:$E$250"),"&gt;="&amp;G$45)</f>
        <v>#N/A</v>
      </c>
      <c r="H47" s="22" t="e">
        <f ca="1">COUNTIFS(INDIRECT($D$43&amp;"!$T$4:$T$250"),"&gt;=0",INDIRECT($D$43&amp;"!$E$4:$E$250"),"&lt;="&amp;H$46,INDIRECT($D$43&amp;"!$E$4:$E$250"),"&gt;="&amp;H$45)</f>
        <v>#N/A</v>
      </c>
      <c r="I47" s="22" t="e">
        <f ca="1">COUNTIFS(INDIRECT($I$43&amp;"!$T$4:$T$250"),"&gt;=0",INDIRECT($I$43&amp;"!$E$4:$E$250"),"&lt;="&amp;I$46,INDIRECT($I$43&amp;"!$E$4:$E$250"),"&gt;="&amp;I$45)</f>
        <v>#N/A</v>
      </c>
      <c r="J47" s="22" t="e">
        <f ca="1">COUNTIFS(INDIRECT($I$43&amp;"!$T$4:$T$250"),"&gt;=0",INDIRECT($I$43&amp;"!$E$4:$E$250"),"&lt;="&amp;J$46,INDIRECT($I$43&amp;"!$E$4:$E$250"),"&gt;="&amp;J$45)</f>
        <v>#N/A</v>
      </c>
      <c r="K47" s="22" t="e">
        <f ca="1">COUNTIFS(INDIRECT($I$43&amp;"!$T$4:$T$250"),"&gt;=0",INDIRECT($I$43&amp;"!$E$4:$E$250"),"&lt;="&amp;K$46,INDIRECT($I$43&amp;"!$E$4:$E$250"),"&gt;="&amp;K$45)</f>
        <v>#N/A</v>
      </c>
      <c r="L47" s="22" t="e">
        <f ca="1">COUNTIFS(INDIRECT($I$43&amp;"!$T$4:$T$250"),"&gt;=0",INDIRECT($I$43&amp;"!$E$4:$E$250"),"&lt;="&amp;L$46,INDIRECT($I$43&amp;"!$E$4:$E$250"),"&gt;="&amp;L$45)</f>
        <v>#N/A</v>
      </c>
      <c r="M47" s="22" t="e">
        <f ca="1">COUNTIFS(INDIRECT($I$43&amp;"!$T$4:$T$250"),"&gt;=0",INDIRECT($I$43&amp;"!$E$4:$E$250"),"&lt;="&amp;M$46,INDIRECT($I$43&amp;"!$E$4:$E$250"),"&gt;="&amp;M$45)</f>
        <v>#N/A</v>
      </c>
    </row>
    <row r="48" spans="1:13" ht="14.4" customHeight="1">
      <c r="A48" s="58"/>
      <c r="B48" s="58"/>
      <c r="C48" s="19" t="s">
        <v>51</v>
      </c>
      <c r="D48" s="22" t="e">
        <f ca="1">COUNTIFS(INDIRECT($D$43&amp;"!$T$4:$T$250"),"=0",INDIRECT($D$43&amp;"!$E$4:$E$250"),"&lt;="&amp;D$46,INDIRECT($D$43&amp;"!$E$4:$E$250"),"&gt;="&amp;D$45)</f>
        <v>#N/A</v>
      </c>
      <c r="E48" s="22" t="e">
        <f ca="1">COUNTIFS(INDIRECT($D$43&amp;"!$T$4:$T$250"),"=0",INDIRECT($D$43&amp;"!$E$4:$E$250"),"&lt;="&amp;E$46,INDIRECT($D$43&amp;"!$E$4:$E$250"),"&gt;="&amp;E$45)</f>
        <v>#N/A</v>
      </c>
      <c r="F48" s="22" t="e">
        <f ca="1">COUNTIFS(INDIRECT($D$43&amp;"!$T$4:$T$250"),"=0",INDIRECT($D$43&amp;"!$E$4:$E$250"),"&lt;="&amp;F$46,INDIRECT($D$43&amp;"!$E$4:$E$250"),"&gt;="&amp;F$45)</f>
        <v>#N/A</v>
      </c>
      <c r="G48" s="22" t="e">
        <f ca="1">COUNTIFS(INDIRECT($D$43&amp;"!$T$4:$T$250"),"=0",INDIRECT($D$43&amp;"!$E$4:$E$250"),"&lt;="&amp;G$46,INDIRECT($D$43&amp;"!$E$4:$E$250"),"&gt;="&amp;G$45)</f>
        <v>#N/A</v>
      </c>
      <c r="H48" s="22" t="e">
        <f ca="1">COUNTIFS(INDIRECT($D$43&amp;"!$T$4:$T$250"),"=0",INDIRECT($D$43&amp;"!$E$4:$E$250"),"&lt;="&amp;H$46,INDIRECT($D$43&amp;"!$E$4:$E$250"),"&gt;="&amp;H$45)</f>
        <v>#N/A</v>
      </c>
      <c r="I48" s="22" t="e">
        <f ca="1">COUNTIFS(INDIRECT($I$43&amp;"!$T$4:$T$250"),"=0",INDIRECT($I$43&amp;"!$E$4:$E$250"),"&lt;="&amp;I$46,INDIRECT($I$43&amp;"!$E$4:$E$250"),"&gt;="&amp;I$45)</f>
        <v>#N/A</v>
      </c>
      <c r="J48" s="22" t="e">
        <f ca="1">COUNTIFS(INDIRECT($I$43&amp;"!$T$4:$T$250"),"=0",INDIRECT($I$43&amp;"!$E$4:$E$250"),"&lt;="&amp;J$46,INDIRECT($I$43&amp;"!$E$4:$E$250"),"&gt;="&amp;J$45)</f>
        <v>#N/A</v>
      </c>
      <c r="K48" s="22" t="e">
        <f ca="1">COUNTIFS(INDIRECT($I$43&amp;"!$T$4:$T$250"),"=0",INDIRECT($I$43&amp;"!$E$4:$E$250"),"&lt;="&amp;K$46,INDIRECT($I$43&amp;"!$E$4:$E$250"),"&gt;="&amp;K$45)</f>
        <v>#N/A</v>
      </c>
      <c r="L48" s="22" t="e">
        <f ca="1">COUNTIFS(INDIRECT($I$43&amp;"!$T$4:$T$250"),"=0",INDIRECT($I$43&amp;"!$E$4:$E$250"),"&lt;="&amp;L$46,INDIRECT($I$43&amp;"!$E$4:$E$250"),"&gt;="&amp;L$45)</f>
        <v>#N/A</v>
      </c>
      <c r="M48" s="22" t="e">
        <f ca="1">COUNTIFS(INDIRECT($I$43&amp;"!$T$4:$T$250"),"=0",INDIRECT($I$43&amp;"!$E$4:$E$250"),"&lt;="&amp;M$46,INDIRECT($I$43&amp;"!$E$4:$E$250"),"&gt;="&amp;M$45)</f>
        <v>#N/A</v>
      </c>
    </row>
    <row r="49" spans="1:13" ht="15.6">
      <c r="A49" s="58"/>
      <c r="B49" s="58"/>
      <c r="C49" s="23" t="s">
        <v>52</v>
      </c>
      <c r="D49" s="24" t="e">
        <f ca="1">IFERROR(D48/D47,NA())</f>
        <v>#N/A</v>
      </c>
      <c r="E49" s="24" t="e">
        <f t="shared" ref="E49:M49" ca="1" si="21">IFERROR(E48/E47,NA())</f>
        <v>#N/A</v>
      </c>
      <c r="F49" s="24" t="e">
        <f t="shared" ca="1" si="21"/>
        <v>#N/A</v>
      </c>
      <c r="G49" s="24" t="e">
        <f t="shared" ca="1" si="21"/>
        <v>#N/A</v>
      </c>
      <c r="H49" s="24" t="e">
        <f t="shared" ca="1" si="21"/>
        <v>#N/A</v>
      </c>
      <c r="I49" s="24" t="e">
        <f t="shared" ca="1" si="21"/>
        <v>#N/A</v>
      </c>
      <c r="J49" s="24" t="e">
        <f t="shared" ca="1" si="21"/>
        <v>#N/A</v>
      </c>
      <c r="K49" s="24" t="e">
        <f t="shared" ca="1" si="21"/>
        <v>#N/A</v>
      </c>
      <c r="L49" s="24" t="e">
        <f t="shared" ca="1" si="21"/>
        <v>#N/A</v>
      </c>
      <c r="M49" s="24" t="e">
        <f t="shared" ca="1" si="21"/>
        <v>#N/A</v>
      </c>
    </row>
    <row r="50" spans="1:13" ht="15.6">
      <c r="A50" s="58"/>
      <c r="B50" s="58"/>
      <c r="C50" s="25" t="s">
        <v>53</v>
      </c>
      <c r="D50" s="26" t="e">
        <f ca="1">IFERROR(AVERAGEIFS(INDIRECT($D$43&amp;"!$T$4:$T$250"),INDIRECT($D$43&amp;"!$E$4:$E$250"),"&lt;="&amp;D46,INDIRECT($D$43&amp;"!$E$4:$E$250"),"&gt;="&amp;D45),NA())</f>
        <v>#N/A</v>
      </c>
      <c r="E50" s="26" t="e">
        <f ca="1">IFERROR(AVERAGEIFS(INDIRECT($D$43&amp;"!$T$4:$T$250"),INDIRECT($D$43&amp;"!$E$4:$E$250"),"&lt;="&amp;E46,INDIRECT($D$43&amp;"!$E$4:$E$250"),"&gt;="&amp;E45),NA())</f>
        <v>#N/A</v>
      </c>
      <c r="F50" s="26" t="e">
        <f ca="1">IFERROR(AVERAGEIFS(INDIRECT($D$43&amp;"!$T$4:$T$250"),INDIRECT($D$43&amp;"!$E$4:$E$250"),"&lt;="&amp;F46,INDIRECT($D$43&amp;"!$E$4:$E$250"),"&gt;="&amp;F45),NA())</f>
        <v>#N/A</v>
      </c>
      <c r="G50" s="26" t="e">
        <f ca="1">IFERROR(AVERAGEIFS(INDIRECT($D$43&amp;"!$T$4:$T$250"),INDIRECT($D$43&amp;"!$E$4:$E$250"),"&lt;="&amp;G46,INDIRECT($D$43&amp;"!$E$4:$E$250"),"&gt;="&amp;G45),NA())</f>
        <v>#N/A</v>
      </c>
      <c r="H50" s="26" t="e">
        <f ca="1">IFERROR(AVERAGEIFS(INDIRECT($D$43&amp;"!$T$4:$T$250"),INDIRECT($D$43&amp;"!$E$4:$E$250"),"&lt;="&amp;H46,INDIRECT($D$43&amp;"!$E$4:$E$250"),"&gt;="&amp;H45),NA())</f>
        <v>#N/A</v>
      </c>
      <c r="I50" s="26" t="e">
        <f ca="1">IFERROR(AVERAGEIFS(INDIRECT($I$43&amp;"!$T$4:$T$250"),INDIRECT($I$43&amp;"!$E$4:$E$250"),"&lt;="&amp;I46,INDIRECT($I$43&amp;"!$E$4:$E$250"),"&gt;="&amp;I45),NA())</f>
        <v>#N/A</v>
      </c>
      <c r="J50" s="26" t="e">
        <f ca="1">IFERROR(AVERAGEIFS(INDIRECT($I$43&amp;"!$T$4:$T$250"),INDIRECT($I$43&amp;"!$E$4:$E$250"),"&lt;="&amp;J46,INDIRECT($I$43&amp;"!$E$4:$E$250"),"&gt;="&amp;J45),NA())</f>
        <v>#N/A</v>
      </c>
      <c r="K50" s="26" t="e">
        <f ca="1">IFERROR(AVERAGEIFS(INDIRECT($I$43&amp;"!$T$4:$T$250"),INDIRECT($I$43&amp;"!$E$4:$E$250"),"&lt;="&amp;K46,INDIRECT($I$43&amp;"!$E$4:$E$250"),"&gt;="&amp;K45),NA())</f>
        <v>#N/A</v>
      </c>
      <c r="L50" s="26" t="e">
        <f ca="1">IFERROR(AVERAGEIFS(INDIRECT($I$43&amp;"!$T$4:$T$250"),INDIRECT($I$43&amp;"!$E$4:$E$250"),"&lt;="&amp;L46,INDIRECT($I$43&amp;"!$E$4:$E$250"),"&gt;="&amp;L45),NA())</f>
        <v>#N/A</v>
      </c>
      <c r="M50" s="26" t="e">
        <f ca="1">IFERROR(AVERAGEIFS(INDIRECT($I$43&amp;"!$T$4:$T$250"),INDIRECT($I$43&amp;"!$E$4:$E$250"),"&lt;="&amp;M46,INDIRECT($I$43&amp;"!$E$4:$E$250"),"&gt;="&amp;M45),NA())</f>
        <v>#N/A</v>
      </c>
    </row>
    <row r="51" spans="1:13" ht="28.8">
      <c r="A51" s="67" t="s">
        <v>54</v>
      </c>
      <c r="B51" s="55" t="s">
        <v>55</v>
      </c>
      <c r="C51" s="19" t="s">
        <v>56</v>
      </c>
      <c r="D51" s="44" t="e">
        <f ca="1">IF(D$47&gt;0,COUNTIFS(INDIRECT($D$43&amp;"!$g$4:$g$250"),"NO",INDIRECT($D$43&amp;"!$E$4:$E$250"),"&lt;="&amp;D$46,INDIRECT($D$43&amp;"!$E$4:$E$250"),"&gt;="&amp;D$45),NA())</f>
        <v>#N/A</v>
      </c>
      <c r="E51" s="44" t="e">
        <f t="shared" ref="E51:H51" ca="1" si="22">IF(E$47&gt;0,COUNTIFS(INDIRECT($D$43&amp;"!$g$4:$g$250"),"NO",INDIRECT($D$43&amp;"!$E$4:$E$250"),"&lt;="&amp;E$46,INDIRECT($D$43&amp;"!$E$4:$E$250"),"&gt;="&amp;E$45),NA())</f>
        <v>#N/A</v>
      </c>
      <c r="F51" s="44" t="e">
        <f t="shared" ca="1" si="22"/>
        <v>#N/A</v>
      </c>
      <c r="G51" s="44" t="e">
        <f t="shared" ca="1" si="22"/>
        <v>#N/A</v>
      </c>
      <c r="H51" s="44" t="e">
        <f t="shared" ca="1" si="22"/>
        <v>#N/A</v>
      </c>
      <c r="I51" s="44" t="e">
        <f ca="1">IF(I$47&gt;0,COUNTIFS(INDIRECT($I$43&amp;"!$g$4:$g$250"),"NO",INDIRECT($I$43&amp;"!$E$4:$E$250"),"&lt;="&amp;I$46,INDIRECT($I$43&amp;"!$E$4:$E$250"),"&gt;="&amp;I$45),NA())</f>
        <v>#N/A</v>
      </c>
      <c r="J51" s="44" t="e">
        <f t="shared" ref="J51:M51" ca="1" si="23">IF(J$47&gt;0,COUNTIFS(INDIRECT($I$43&amp;"!$g$4:$g$250"),"NO",INDIRECT($I$43&amp;"!$E$4:$E$250"),"&lt;="&amp;J$46,INDIRECT($I$43&amp;"!$E$4:$E$250"),"&gt;="&amp;J$45),NA())</f>
        <v>#N/A</v>
      </c>
      <c r="K51" s="44" t="e">
        <f t="shared" ca="1" si="23"/>
        <v>#N/A</v>
      </c>
      <c r="L51" s="44" t="e">
        <f t="shared" ca="1" si="23"/>
        <v>#N/A</v>
      </c>
      <c r="M51" s="44" t="e">
        <f t="shared" ca="1" si="23"/>
        <v>#N/A</v>
      </c>
    </row>
    <row r="52" spans="1:13" ht="28.8">
      <c r="A52" s="68"/>
      <c r="B52" s="55"/>
      <c r="C52" s="19" t="s">
        <v>57</v>
      </c>
      <c r="D52" s="44" t="e">
        <f ca="1">IF(D$47&gt;0,COUNTIFS(INDIRECT($D$43&amp;"!$h$4:$h$250"),"NO",INDIRECT($D$43&amp;"!$E$4:$E$250"),"&lt;="&amp;D$46,INDIRECT($D$43&amp;"!$E$4:$E$250"),"&gt;="&amp;D$45),NA())</f>
        <v>#N/A</v>
      </c>
      <c r="E52" s="44" t="e">
        <f ca="1">IF(E$47&gt;0,COUNTIFS(INDIRECT($D$43&amp;"!$h$4:$h$250"),"NO",INDIRECT($D$43&amp;"!$E$4:$E$250"),"&lt;="&amp;E$46,INDIRECT($D$43&amp;"!$E$4:$E$250"),"&gt;="&amp;E$45),NA())</f>
        <v>#N/A</v>
      </c>
      <c r="F52" s="44" t="e">
        <f ca="1">IF(F$47&gt;0,COUNTIFS(INDIRECT($D$43&amp;"!$h$4:$h$250"),"NO",INDIRECT($D$43&amp;"!$E$4:$E$250"),"&lt;="&amp;F$46,INDIRECT($D$43&amp;"!$E$4:$E$250"),"&gt;="&amp;F$45),NA())</f>
        <v>#N/A</v>
      </c>
      <c r="G52" s="44" t="e">
        <f ca="1">IF(G$47&gt;0,COUNTIFS(INDIRECT($D$43&amp;"!$h$4:$h$250"),"NO",INDIRECT($D$43&amp;"!$E$4:$E$250"),"&lt;="&amp;G$46,INDIRECT($D$43&amp;"!$E$4:$E$250"),"&gt;="&amp;G$45),NA())</f>
        <v>#N/A</v>
      </c>
      <c r="H52" s="44" t="e">
        <f ca="1">IF(H$47&gt;0,COUNTIFS(INDIRECT($D$43&amp;"!$h$4:$h$250"),"NO",INDIRECT($D$43&amp;"!$E$4:$E$250"),"&lt;="&amp;H$46,INDIRECT($D$43&amp;"!$E$4:$E$250"),"&gt;="&amp;H$45),NA())</f>
        <v>#N/A</v>
      </c>
      <c r="I52" s="44" t="e">
        <f ca="1">IF(I$47&gt;0,COUNTIFS(INDIRECT($I$43&amp;"!$h$4:$h$250"),"NO",INDIRECT($I$43&amp;"!$E$4:$E$250"),"&lt;="&amp;I$46,INDIRECT($I$43&amp;"!$E$4:$E$250"),"&gt;="&amp;I$45),NA())</f>
        <v>#N/A</v>
      </c>
      <c r="J52" s="44" t="e">
        <f ca="1">IF(J$47&gt;0,COUNTIFS(INDIRECT($I$43&amp;"!$h$4:$h$250"),"NO",INDIRECT($I$43&amp;"!$E$4:$E$250"),"&lt;="&amp;J$46,INDIRECT($I$43&amp;"!$E$4:$E$250"),"&gt;="&amp;J$45),NA())</f>
        <v>#N/A</v>
      </c>
      <c r="K52" s="44" t="e">
        <f ca="1">IF(K$47&gt;0,COUNTIFS(INDIRECT($I$43&amp;"!$h$4:$h$250"),"NO",INDIRECT($I$43&amp;"!$E$4:$E$250"),"&lt;="&amp;K$46,INDIRECT($I$43&amp;"!$E$4:$E$250"),"&gt;="&amp;K$45),NA())</f>
        <v>#N/A</v>
      </c>
      <c r="L52" s="44" t="e">
        <f ca="1">IF(L$47&gt;0,COUNTIFS(INDIRECT($I$43&amp;"!$h$4:$h$250"),"NO",INDIRECT($I$43&amp;"!$E$4:$E$250"),"&lt;="&amp;L$46,INDIRECT($I$43&amp;"!$E$4:$E$250"),"&gt;="&amp;L$45),NA())</f>
        <v>#N/A</v>
      </c>
      <c r="M52" s="44" t="e">
        <f ca="1">IF(M$47&gt;0,COUNTIFS(INDIRECT($I$43&amp;"!$h$4:$h$250"),"NO",INDIRECT($I$43&amp;"!$E$4:$E$250"),"&lt;="&amp;M$46,INDIRECT($I$43&amp;"!$E$4:$E$250"),"&gt;="&amp;M$45),NA())</f>
        <v>#N/A</v>
      </c>
    </row>
    <row r="53" spans="1:13" ht="28.8">
      <c r="A53" s="68"/>
      <c r="B53" s="55"/>
      <c r="C53" s="19" t="s">
        <v>58</v>
      </c>
      <c r="D53" s="44" t="e">
        <f ca="1">IF(D$47&gt;0,COUNTIFS(INDIRECT($D$43&amp;"!$i$4:$i$250"),"NO",INDIRECT($D$43&amp;"!$E$4:$E$250"),"&lt;="&amp;D$46,INDIRECT($D$43&amp;"!$E$4:$E$250"),"&gt;="&amp;D$45),NA())</f>
        <v>#N/A</v>
      </c>
      <c r="E53" s="44" t="e">
        <f ca="1">IF(E$47&gt;0,COUNTIFS(INDIRECT($D$43&amp;"!$i$4:$i$250"),"NO",INDIRECT($D$43&amp;"!$E$4:$E$250"),"&lt;="&amp;E$46,INDIRECT($D$43&amp;"!$E$4:$E$250"),"&gt;="&amp;E$45),NA())</f>
        <v>#N/A</v>
      </c>
      <c r="F53" s="44" t="e">
        <f ca="1">IF(F$47&gt;0,COUNTIFS(INDIRECT($D$43&amp;"!$i$4:$i$250"),"NO",INDIRECT($D$43&amp;"!$E$4:$E$250"),"&lt;="&amp;F$46,INDIRECT($D$43&amp;"!$E$4:$E$250"),"&gt;="&amp;F$45),NA())</f>
        <v>#N/A</v>
      </c>
      <c r="G53" s="44" t="e">
        <f ca="1">IF(G$47&gt;0,COUNTIFS(INDIRECT($D$43&amp;"!$i$4:$i$250"),"NO",INDIRECT($D$43&amp;"!$E$4:$E$250"),"&lt;="&amp;G$46,INDIRECT($D$43&amp;"!$E$4:$E$250"),"&gt;="&amp;G$45),NA())</f>
        <v>#N/A</v>
      </c>
      <c r="H53" s="44" t="e">
        <f ca="1">IF(H$47&gt;0,COUNTIFS(INDIRECT($D$43&amp;"!$i$4:$i$250"),"NO",INDIRECT($D$43&amp;"!$E$4:$E$250"),"&lt;="&amp;H$46,INDIRECT($D$43&amp;"!$E$4:$E$250"),"&gt;="&amp;H$45),NA())</f>
        <v>#N/A</v>
      </c>
      <c r="I53" s="44" t="e">
        <f ca="1">IF(I$47&gt;0,COUNTIFS(INDIRECT($I$43&amp;"!$i$4:$i$250"),"NO",INDIRECT($I$43&amp;"!$E$4:$E$250"),"&lt;="&amp;I$46,INDIRECT($I$43&amp;"!$E$4:$E$250"),"&gt;="&amp;I$45),NA())</f>
        <v>#N/A</v>
      </c>
      <c r="J53" s="44" t="e">
        <f ca="1">IF(J$47&gt;0,COUNTIFS(INDIRECT($I$43&amp;"!$i$4:$i$250"),"NO",INDIRECT($I$43&amp;"!$E$4:$E$250"),"&lt;="&amp;J$46,INDIRECT($I$43&amp;"!$E$4:$E$250"),"&gt;="&amp;J$45),NA())</f>
        <v>#N/A</v>
      </c>
      <c r="K53" s="44" t="e">
        <f ca="1">IF(K$47&gt;0,COUNTIFS(INDIRECT($I$43&amp;"!$i$4:$i$250"),"NO",INDIRECT($I$43&amp;"!$E$4:$E$250"),"&lt;="&amp;K$46,INDIRECT($I$43&amp;"!$E$4:$E$250"),"&gt;="&amp;K$45),NA())</f>
        <v>#N/A</v>
      </c>
      <c r="L53" s="44" t="e">
        <f ca="1">IF(L$47&gt;0,COUNTIFS(INDIRECT($I$43&amp;"!$i$4:$i$250"),"NO",INDIRECT($I$43&amp;"!$E$4:$E$250"),"&lt;="&amp;L$46,INDIRECT($I$43&amp;"!$E$4:$E$250"),"&gt;="&amp;L$45),NA())</f>
        <v>#N/A</v>
      </c>
      <c r="M53" s="44" t="e">
        <f ca="1">IF(M$47&gt;0,COUNTIFS(INDIRECT($I$43&amp;"!$i$4:$i$250"),"NO",INDIRECT($I$43&amp;"!$E$4:$E$250"),"&lt;="&amp;M$46,INDIRECT($I$43&amp;"!$E$4:$E$250"),"&gt;="&amp;M$45),NA())</f>
        <v>#N/A</v>
      </c>
    </row>
    <row r="54" spans="1:13" ht="43.2">
      <c r="A54" s="68"/>
      <c r="B54" s="55"/>
      <c r="C54" s="19" t="s">
        <v>76</v>
      </c>
      <c r="D54" s="44" t="e">
        <f ca="1">IF(D$47&gt;0,COUNTIFS(INDIRECT($D$43&amp;"!$j$4:$j$250"),"NO",INDIRECT($D$43&amp;"!$E$4:$E$250"),"&lt;="&amp;D$46,INDIRECT($D$43&amp;"!$E$4:$E$250"),"&gt;="&amp;D$45),NA())</f>
        <v>#N/A</v>
      </c>
      <c r="E54" s="44" t="e">
        <f ca="1">IF(E$47&gt;0,COUNTIFS(INDIRECT($D$43&amp;"!$j$4:$j$250"),"NO",INDIRECT($D$43&amp;"!$E$4:$E$250"),"&lt;="&amp;E$46,INDIRECT($D$43&amp;"!$E$4:$E$250"),"&gt;="&amp;E$45),NA())</f>
        <v>#N/A</v>
      </c>
      <c r="F54" s="44" t="e">
        <f ca="1">IF(F$47&gt;0,COUNTIFS(INDIRECT($D$43&amp;"!$j$4:$j$250"),"NO",INDIRECT($D$43&amp;"!$E$4:$E$250"),"&lt;="&amp;F$46,INDIRECT($D$43&amp;"!$E$4:$E$250"),"&gt;="&amp;F$45),NA())</f>
        <v>#N/A</v>
      </c>
      <c r="G54" s="44" t="e">
        <f ca="1">IF(G$47&gt;0,COUNTIFS(INDIRECT($D$43&amp;"!$j$4:$j$250"),"NO",INDIRECT($D$43&amp;"!$E$4:$E$250"),"&lt;="&amp;G$46,INDIRECT($D$43&amp;"!$E$4:$E$250"),"&gt;="&amp;G$45),NA())</f>
        <v>#N/A</v>
      </c>
      <c r="H54" s="44" t="e">
        <f ca="1">IF(H$47&gt;0,COUNTIFS(INDIRECT($D$43&amp;"!$j$4:$j$250"),"NO",INDIRECT($D$43&amp;"!$E$4:$E$250"),"&lt;="&amp;H$46,INDIRECT($D$43&amp;"!$E$4:$E$250"),"&gt;="&amp;H$45),NA())</f>
        <v>#N/A</v>
      </c>
      <c r="I54" s="44" t="e">
        <f ca="1">IF(I$47&gt;0,COUNTIFS(INDIRECT($I$43&amp;"!$j$4:$j$250"),"NO",INDIRECT($I$43&amp;"!$E$4:$E$250"),"&lt;="&amp;I$46,INDIRECT($I$43&amp;"!$E$4:$E$250"),"&gt;="&amp;I$45),NA())</f>
        <v>#N/A</v>
      </c>
      <c r="J54" s="44" t="e">
        <f ca="1">IF(J$47&gt;0,COUNTIFS(INDIRECT($I$43&amp;"!$j$4:$j$250"),"NO",INDIRECT($I$43&amp;"!$E$4:$E$250"),"&lt;="&amp;J$46,INDIRECT($I$43&amp;"!$E$4:$E$250"),"&gt;="&amp;J$45),NA())</f>
        <v>#N/A</v>
      </c>
      <c r="K54" s="44" t="e">
        <f ca="1">IF(K$47&gt;0,COUNTIFS(INDIRECT($I$43&amp;"!$j$4:$j$250"),"NO",INDIRECT($I$43&amp;"!$E$4:$E$250"),"&lt;="&amp;K$46,INDIRECT($I$43&amp;"!$E$4:$E$250"),"&gt;="&amp;K$45),NA())</f>
        <v>#N/A</v>
      </c>
      <c r="L54" s="44" t="e">
        <f ca="1">IF(L$47&gt;0,COUNTIFS(INDIRECT($I$43&amp;"!$j$4:$j$250"),"NO",INDIRECT($I$43&amp;"!$E$4:$E$250"),"&lt;="&amp;L$46,INDIRECT($I$43&amp;"!$E$4:$E$250"),"&gt;="&amp;L$45),NA())</f>
        <v>#N/A</v>
      </c>
      <c r="M54" s="44" t="e">
        <f ca="1">IF(M$47&gt;0,COUNTIFS(INDIRECT($I$43&amp;"!$j$4:$j$250"),"NO",INDIRECT($I$43&amp;"!$E$4:$E$250"),"&lt;="&amp;M$46,INDIRECT($I$43&amp;"!$E$4:$E$250"),"&gt;="&amp;M$45),NA())</f>
        <v>#N/A</v>
      </c>
    </row>
    <row r="55" spans="1:13" ht="28.8">
      <c r="A55" s="68"/>
      <c r="B55" s="55"/>
      <c r="C55" s="19" t="s">
        <v>60</v>
      </c>
      <c r="D55" s="44" t="e">
        <f ca="1">IF(D$47&gt;0,COUNTIFS(INDIRECT($D$43&amp;"!$k$4:$k$250"),"NO",INDIRECT($D$43&amp;"!$E$4:$E$250"),"&lt;="&amp;D$46,INDIRECT($D$43&amp;"!$E$4:$E$250"),"&gt;="&amp;D$45),NA())</f>
        <v>#N/A</v>
      </c>
      <c r="E55" s="44" t="e">
        <f ca="1">IF(E$47&gt;0,COUNTIFS(INDIRECT($D$43&amp;"!$k$4:$k$250"),"NO",INDIRECT($D$43&amp;"!$E$4:$E$250"),"&lt;="&amp;E$46,INDIRECT($D$43&amp;"!$E$4:$E$250"),"&gt;="&amp;E$45),NA())</f>
        <v>#N/A</v>
      </c>
      <c r="F55" s="44" t="e">
        <f ca="1">IF(F$47&gt;0,COUNTIFS(INDIRECT($D$43&amp;"!$k$4:$k$250"),"NO",INDIRECT($D$43&amp;"!$E$4:$E$250"),"&lt;="&amp;F$46,INDIRECT($D$43&amp;"!$E$4:$E$250"),"&gt;="&amp;F$45),NA())</f>
        <v>#N/A</v>
      </c>
      <c r="G55" s="44" t="e">
        <f ca="1">IF(G$47&gt;0,COUNTIFS(INDIRECT($D$43&amp;"!$k$4:$k$250"),"NO",INDIRECT($D$43&amp;"!$E$4:$E$250"),"&lt;="&amp;G$46,INDIRECT($D$43&amp;"!$E$4:$E$250"),"&gt;="&amp;G$45),NA())</f>
        <v>#N/A</v>
      </c>
      <c r="H55" s="44" t="e">
        <f ca="1">IF(H$47&gt;0,COUNTIFS(INDIRECT($D$43&amp;"!$k$4:$k$250"),"NO",INDIRECT($D$43&amp;"!$E$4:$E$250"),"&lt;="&amp;H$46,INDIRECT($D$43&amp;"!$E$4:$E$250"),"&gt;="&amp;H$45),NA())</f>
        <v>#N/A</v>
      </c>
      <c r="I55" s="44" t="e">
        <f ca="1">IF(I$47&gt;0,COUNTIFS(INDIRECT($I$43&amp;"!$k$4:$k$250"),"NO",INDIRECT($I$43&amp;"!$E$4:$E$250"),"&lt;="&amp;I$46,INDIRECT($I$43&amp;"!$E$4:$E$250"),"&gt;="&amp;I$45),NA())</f>
        <v>#N/A</v>
      </c>
      <c r="J55" s="44" t="e">
        <f ca="1">IF(J$47&gt;0,COUNTIFS(INDIRECT($I$43&amp;"!$k$4:$k$250"),"NO",INDIRECT($I$43&amp;"!$E$4:$E$250"),"&lt;="&amp;J$46,INDIRECT($I$43&amp;"!$E$4:$E$250"),"&gt;="&amp;J$45),NA())</f>
        <v>#N/A</v>
      </c>
      <c r="K55" s="44" t="e">
        <f ca="1">IF(K$47&gt;0,COUNTIFS(INDIRECT($I$43&amp;"!$k$4:$k$250"),"NO",INDIRECT($I$43&amp;"!$E$4:$E$250"),"&lt;="&amp;K$46,INDIRECT($I$43&amp;"!$E$4:$E$250"),"&gt;="&amp;K$45),NA())</f>
        <v>#N/A</v>
      </c>
      <c r="L55" s="44" t="e">
        <f ca="1">IF(L$47&gt;0,COUNTIFS(INDIRECT($I$43&amp;"!$k$4:$k$250"),"NO",INDIRECT($I$43&amp;"!$E$4:$E$250"),"&lt;="&amp;L$46,INDIRECT($I$43&amp;"!$E$4:$E$250"),"&gt;="&amp;L$45),NA())</f>
        <v>#N/A</v>
      </c>
      <c r="M55" s="44" t="e">
        <f ca="1">IF(M$47&gt;0,COUNTIFS(INDIRECT($I$43&amp;"!$k$4:$k$250"),"NO",INDIRECT($I$43&amp;"!$E$4:$E$250"),"&lt;="&amp;M$46,INDIRECT($I$43&amp;"!$E$4:$E$250"),"&gt;="&amp;M$45),NA())</f>
        <v>#N/A</v>
      </c>
    </row>
    <row r="56" spans="1:13" ht="28.8">
      <c r="A56" s="68"/>
      <c r="B56" s="55"/>
      <c r="C56" s="19" t="s">
        <v>61</v>
      </c>
      <c r="D56" s="44" t="e">
        <f ca="1">IF(D$47&gt;0,COUNTIFS(INDIRECT($D$43&amp;"!$l$4:$l$250"),"NO",INDIRECT($D$43&amp;"!$E$4:$E$250"),"&lt;="&amp;D$46,INDIRECT($D$43&amp;"!$E$4:$E$250"),"&gt;="&amp;D$45),NA())</f>
        <v>#N/A</v>
      </c>
      <c r="E56" s="44" t="e">
        <f ca="1">IF(E$47&gt;0,COUNTIFS(INDIRECT($D$43&amp;"!$l$4:$l$250"),"NO",INDIRECT($D$43&amp;"!$E$4:$E$250"),"&lt;="&amp;E$46,INDIRECT($D$43&amp;"!$E$4:$E$250"),"&gt;="&amp;E$45),NA())</f>
        <v>#N/A</v>
      </c>
      <c r="F56" s="44" t="e">
        <f ca="1">IF(F$47&gt;0,COUNTIFS(INDIRECT($D$43&amp;"!$l$4:$l$250"),"NO",INDIRECT($D$43&amp;"!$E$4:$E$250"),"&lt;="&amp;F$46,INDIRECT($D$43&amp;"!$E$4:$E$250"),"&gt;="&amp;F$45),NA())</f>
        <v>#N/A</v>
      </c>
      <c r="G56" s="44" t="e">
        <f ca="1">IF(G$47&gt;0,COUNTIFS(INDIRECT($D$43&amp;"!$l$4:$l$250"),"NO",INDIRECT($D$43&amp;"!$E$4:$E$250"),"&lt;="&amp;G$46,INDIRECT($D$43&amp;"!$E$4:$E$250"),"&gt;="&amp;G$45),NA())</f>
        <v>#N/A</v>
      </c>
      <c r="H56" s="44" t="e">
        <f ca="1">IF(H$47&gt;0,COUNTIFS(INDIRECT($D$43&amp;"!$l$4:$l$250"),"NO",INDIRECT($D$43&amp;"!$E$4:$E$250"),"&lt;="&amp;H$46,INDIRECT($D$43&amp;"!$E$4:$E$250"),"&gt;="&amp;H$45),NA())</f>
        <v>#N/A</v>
      </c>
      <c r="I56" s="44" t="e">
        <f ca="1">IF(I$47&gt;0,COUNTIFS(INDIRECT($I$43&amp;"!$l$4:$l$250"),"NO",INDIRECT($I$43&amp;"!$E$4:$E$250"),"&lt;="&amp;I$46,INDIRECT($I$43&amp;"!$E$4:$E$250"),"&gt;="&amp;I$45),NA())</f>
        <v>#N/A</v>
      </c>
      <c r="J56" s="44" t="e">
        <f ca="1">IF(J$47&gt;0,COUNTIFS(INDIRECT($I$43&amp;"!$l$4:$l$250"),"NO",INDIRECT($I$43&amp;"!$E$4:$E$250"),"&lt;="&amp;J$46,INDIRECT($I$43&amp;"!$E$4:$E$250"),"&gt;="&amp;J$45),NA())</f>
        <v>#N/A</v>
      </c>
      <c r="K56" s="44" t="e">
        <f ca="1">IF(K$47&gt;0,COUNTIFS(INDIRECT($I$43&amp;"!$l$4:$l$250"),"NO",INDIRECT($I$43&amp;"!$E$4:$E$250"),"&lt;="&amp;K$46,INDIRECT($I$43&amp;"!$E$4:$E$250"),"&gt;="&amp;K$45),NA())</f>
        <v>#N/A</v>
      </c>
      <c r="L56" s="44" t="e">
        <f ca="1">IF(L$47&gt;0,COUNTIFS(INDIRECT($I$43&amp;"!$l$4:$l$250"),"NO",INDIRECT($I$43&amp;"!$E$4:$E$250"),"&lt;="&amp;L$46,INDIRECT($I$43&amp;"!$E$4:$E$250"),"&gt;="&amp;L$45),NA())</f>
        <v>#N/A</v>
      </c>
      <c r="M56" s="44" t="e">
        <f ca="1">IF(M$47&gt;0,COUNTIFS(INDIRECT($I$43&amp;"!$l$4:$l$250"),"NO",INDIRECT($I$43&amp;"!$E$4:$E$250"),"&lt;="&amp;M$46,INDIRECT($I$43&amp;"!$E$4:$E$250"),"&gt;="&amp;M$45),NA())</f>
        <v>#N/A</v>
      </c>
    </row>
    <row r="57" spans="1:13" ht="15.6">
      <c r="A57" s="68"/>
      <c r="B57" s="55"/>
      <c r="C57" s="19" t="s">
        <v>62</v>
      </c>
      <c r="D57" s="44" t="e">
        <f ca="1">IF(D$47&gt;0,COUNTIFS(INDIRECT($D$43&amp;"!$m$4:$m$250"),"NO",INDIRECT($D$43&amp;"!$E$4:$E$250"),"&lt;="&amp;D$46,INDIRECT($D$43&amp;"!$E$4:$E$250"),"&gt;="&amp;D$45),NA())</f>
        <v>#N/A</v>
      </c>
      <c r="E57" s="44" t="e">
        <f ca="1">IF(E$47&gt;0,COUNTIFS(INDIRECT($D$43&amp;"!$m$4:$m$250"),"NO",INDIRECT($D$43&amp;"!$E$4:$E$250"),"&lt;="&amp;E$46,INDIRECT($D$43&amp;"!$E$4:$E$250"),"&gt;="&amp;E$45),NA())</f>
        <v>#N/A</v>
      </c>
      <c r="F57" s="44" t="e">
        <f ca="1">IF(F$47&gt;0,COUNTIFS(INDIRECT($D$43&amp;"!$m$4:$m$250"),"NO",INDIRECT($D$43&amp;"!$E$4:$E$250"),"&lt;="&amp;F$46,INDIRECT($D$43&amp;"!$E$4:$E$250"),"&gt;="&amp;F$45),NA())</f>
        <v>#N/A</v>
      </c>
      <c r="G57" s="44" t="e">
        <f ca="1">IF(G$47&gt;0,COUNTIFS(INDIRECT($D$43&amp;"!$m$4:$m$250"),"NO",INDIRECT($D$43&amp;"!$E$4:$E$250"),"&lt;="&amp;G$46,INDIRECT($D$43&amp;"!$E$4:$E$250"),"&gt;="&amp;G$45),NA())</f>
        <v>#N/A</v>
      </c>
      <c r="H57" s="44" t="e">
        <f ca="1">IF(H$47&gt;0,COUNTIFS(INDIRECT($D$43&amp;"!$m$4:$m$250"),"NO",INDIRECT($D$43&amp;"!$E$4:$E$250"),"&lt;="&amp;H$46,INDIRECT($D$43&amp;"!$E$4:$E$250"),"&gt;="&amp;H$45),NA())</f>
        <v>#N/A</v>
      </c>
      <c r="I57" s="44" t="e">
        <f ca="1">IF(I$47&gt;0,COUNTIFS(INDIRECT($I$43&amp;"!$m$4:$m$250"),"NO",INDIRECT($I$43&amp;"!$E$4:$E$250"),"&lt;="&amp;I$46,INDIRECT($I$43&amp;"!$E$4:$E$250"),"&gt;="&amp;I$45),NA())</f>
        <v>#N/A</v>
      </c>
      <c r="J57" s="44" t="e">
        <f ca="1">IF(J$47&gt;0,COUNTIFS(INDIRECT($I$43&amp;"!$m$4:$m$250"),"NO",INDIRECT($I$43&amp;"!$E$4:$E$250"),"&lt;="&amp;J$46,INDIRECT($I$43&amp;"!$E$4:$E$250"),"&gt;="&amp;J$45),NA())</f>
        <v>#N/A</v>
      </c>
      <c r="K57" s="44" t="e">
        <f ca="1">IF(K$47&gt;0,COUNTIFS(INDIRECT($I$43&amp;"!$m$4:$m$250"),"NO",INDIRECT($I$43&amp;"!$E$4:$E$250"),"&lt;="&amp;K$46,INDIRECT($I$43&amp;"!$E$4:$E$250"),"&gt;="&amp;K$45),NA())</f>
        <v>#N/A</v>
      </c>
      <c r="L57" s="44" t="e">
        <f ca="1">IF(L$47&gt;0,COUNTIFS(INDIRECT($I$43&amp;"!$m$4:$m$250"),"NO",INDIRECT($I$43&amp;"!$E$4:$E$250"),"&lt;="&amp;L$46,INDIRECT($I$43&amp;"!$E$4:$E$250"),"&gt;="&amp;L$45),NA())</f>
        <v>#N/A</v>
      </c>
      <c r="M57" s="44" t="e">
        <f ca="1">IF(M$47&gt;0,COUNTIFS(INDIRECT($I$43&amp;"!$m$4:$m$250"),"NO",INDIRECT($I$43&amp;"!$E$4:$E$250"),"&lt;="&amp;M$46,INDIRECT($I$43&amp;"!$E$4:$E$250"),"&gt;="&amp;M$45),NA())</f>
        <v>#N/A</v>
      </c>
    </row>
    <row r="58" spans="1:13" ht="43.2">
      <c r="A58" s="68"/>
      <c r="B58" s="55"/>
      <c r="C58" s="19" t="s">
        <v>63</v>
      </c>
      <c r="D58" s="44" t="e">
        <f ca="1">IF(D$47&gt;0,COUNTIFS(INDIRECT($D$43&amp;"!$n$4:$n$250"),"NO",INDIRECT($D$43&amp;"!$E$4:$E$250"),"&lt;="&amp;D$46,INDIRECT($D$43&amp;"!$E$4:$E$250"),"&gt;="&amp;D$45),NA())</f>
        <v>#N/A</v>
      </c>
      <c r="E58" s="44" t="e">
        <f ca="1">IF(E$47&gt;0,COUNTIFS(INDIRECT($D$43&amp;"!$n$4:$n$250"),"NO",INDIRECT($D$43&amp;"!$E$4:$E$250"),"&lt;="&amp;E$46,INDIRECT($D$43&amp;"!$E$4:$E$250"),"&gt;="&amp;E$45),NA())</f>
        <v>#N/A</v>
      </c>
      <c r="F58" s="44" t="e">
        <f ca="1">IF(F$47&gt;0,COUNTIFS(INDIRECT($D$43&amp;"!$n$4:$n$250"),"NO",INDIRECT($D$43&amp;"!$E$4:$E$250"),"&lt;="&amp;F$46,INDIRECT($D$43&amp;"!$E$4:$E$250"),"&gt;="&amp;F$45),NA())</f>
        <v>#N/A</v>
      </c>
      <c r="G58" s="44" t="e">
        <f ca="1">IF(G$47&gt;0,COUNTIFS(INDIRECT($D$43&amp;"!$n$4:$n$250"),"NO",INDIRECT($D$43&amp;"!$E$4:$E$250"),"&lt;="&amp;G$46,INDIRECT($D$43&amp;"!$E$4:$E$250"),"&gt;="&amp;G$45),NA())</f>
        <v>#N/A</v>
      </c>
      <c r="H58" s="44" t="e">
        <f ca="1">IF(H$47&gt;0,COUNTIFS(INDIRECT($D$43&amp;"!$n$4:$n$250"),"NO",INDIRECT($D$43&amp;"!$E$4:$E$250"),"&lt;="&amp;H$46,INDIRECT($D$43&amp;"!$E$4:$E$250"),"&gt;="&amp;H$45),NA())</f>
        <v>#N/A</v>
      </c>
      <c r="I58" s="44" t="e">
        <f ca="1">IF(I$47&gt;0,COUNTIFS(INDIRECT($I$43&amp;"!$n$4:$n$250"),"NO",INDIRECT($I$43&amp;"!$E$4:$E$250"),"&lt;="&amp;I$46,INDIRECT($I$43&amp;"!$E$4:$E$250"),"&gt;="&amp;I$45),NA())</f>
        <v>#N/A</v>
      </c>
      <c r="J58" s="44" t="e">
        <f ca="1">IF(J$47&gt;0,COUNTIFS(INDIRECT($I$43&amp;"!$n$4:$n$250"),"NO",INDIRECT($I$43&amp;"!$E$4:$E$250"),"&lt;="&amp;J$46,INDIRECT($I$43&amp;"!$E$4:$E$250"),"&gt;="&amp;J$45),NA())</f>
        <v>#N/A</v>
      </c>
      <c r="K58" s="44" t="e">
        <f ca="1">IF(K$47&gt;0,COUNTIFS(INDIRECT($I$43&amp;"!$n$4:$n$250"),"NO",INDIRECT($I$43&amp;"!$E$4:$E$250"),"&lt;="&amp;K$46,INDIRECT($I$43&amp;"!$E$4:$E$250"),"&gt;="&amp;K$45),NA())</f>
        <v>#N/A</v>
      </c>
      <c r="L58" s="44" t="e">
        <f ca="1">IF(L$47&gt;0,COUNTIFS(INDIRECT($I$43&amp;"!$n$4:$n$250"),"NO",INDIRECT($I$43&amp;"!$E$4:$E$250"),"&lt;="&amp;L$46,INDIRECT($I$43&amp;"!$E$4:$E$250"),"&gt;="&amp;L$45),NA())</f>
        <v>#N/A</v>
      </c>
      <c r="M58" s="44" t="e">
        <f ca="1">IF(M$47&gt;0,COUNTIFS(INDIRECT($I$43&amp;"!$n$4:$n$250"),"NO",INDIRECT($I$43&amp;"!$E$4:$E$250"),"&lt;="&amp;M$46,INDIRECT($I$43&amp;"!$E$4:$E$250"),"&gt;="&amp;M$45),NA())</f>
        <v>#N/A</v>
      </c>
    </row>
    <row r="59" spans="1:13" ht="28.8">
      <c r="A59" s="68"/>
      <c r="B59" s="55" t="s">
        <v>64</v>
      </c>
      <c r="C59" s="19" t="s">
        <v>65</v>
      </c>
      <c r="D59" s="44" t="e">
        <f ca="1">IF(D$47&gt;0,COUNTIFS(INDIRECT($D$43&amp;"!$o$4:$o$250"),"NO",INDIRECT($D$43&amp;"!$E$4:$E$250"),"&lt;="&amp;D$46,INDIRECT($D$43&amp;"!$E$4:$E$250"),"&gt;="&amp;D$45),NA())</f>
        <v>#N/A</v>
      </c>
      <c r="E59" s="44" t="e">
        <f ca="1">IF(E$47&gt;0,COUNTIFS(INDIRECT($D$43&amp;"!$o$4:$o$250"),"NO",INDIRECT($D$43&amp;"!$E$4:$E$250"),"&lt;="&amp;E$46,INDIRECT($D$43&amp;"!$E$4:$E$250"),"&gt;="&amp;E$45),NA())</f>
        <v>#N/A</v>
      </c>
      <c r="F59" s="44" t="e">
        <f ca="1">IF(F$47&gt;0,COUNTIFS(INDIRECT($D$43&amp;"!$o$4:$o$250"),"NO",INDIRECT($D$43&amp;"!$E$4:$E$250"),"&lt;="&amp;F$46,INDIRECT($D$43&amp;"!$E$4:$E$250"),"&gt;="&amp;F$45),NA())</f>
        <v>#N/A</v>
      </c>
      <c r="G59" s="44" t="e">
        <f ca="1">IF(G$47&gt;0,COUNTIFS(INDIRECT($D$43&amp;"!$o$4:$o$250"),"NO",INDIRECT($D$43&amp;"!$E$4:$E$250"),"&lt;="&amp;G$46,INDIRECT($D$43&amp;"!$E$4:$E$250"),"&gt;="&amp;G$45),NA())</f>
        <v>#N/A</v>
      </c>
      <c r="H59" s="44" t="e">
        <f ca="1">IF(H$47&gt;0,COUNTIFS(INDIRECT($D$43&amp;"!$o$4:$o$250"),"NO",INDIRECT($D$43&amp;"!$E$4:$E$250"),"&lt;="&amp;H$46,INDIRECT($D$43&amp;"!$E$4:$E$250"),"&gt;="&amp;H$45),NA())</f>
        <v>#N/A</v>
      </c>
      <c r="I59" s="44" t="e">
        <f ca="1">IF(I$47&gt;0,COUNTIFS(INDIRECT($I$43&amp;"!$o$4:$o$250"),"NO",INDIRECT($I$43&amp;"!$E$4:$E$250"),"&lt;="&amp;I$46,INDIRECT($I$43&amp;"!$E$4:$E$250"),"&gt;="&amp;I$45),NA())</f>
        <v>#N/A</v>
      </c>
      <c r="J59" s="44" t="e">
        <f ca="1">IF(J$47&gt;0,COUNTIFS(INDIRECT($I$43&amp;"!$o$4:$o$250"),"NO",INDIRECT($I$43&amp;"!$E$4:$E$250"),"&lt;="&amp;J$46,INDIRECT($I$43&amp;"!$E$4:$E$250"),"&gt;="&amp;J$45),NA())</f>
        <v>#N/A</v>
      </c>
      <c r="K59" s="44" t="e">
        <f ca="1">IF(K$47&gt;0,COUNTIFS(INDIRECT($I$43&amp;"!$o$4:$o$250"),"NO",INDIRECT($I$43&amp;"!$E$4:$E$250"),"&lt;="&amp;K$46,INDIRECT($I$43&amp;"!$E$4:$E$250"),"&gt;="&amp;K$45),NA())</f>
        <v>#N/A</v>
      </c>
      <c r="L59" s="44" t="e">
        <f ca="1">IF(L$47&gt;0,COUNTIFS(INDIRECT($I$43&amp;"!$o$4:$o$250"),"NO",INDIRECT($I$43&amp;"!$E$4:$E$250"),"&lt;="&amp;L$46,INDIRECT($I$43&amp;"!$E$4:$E$250"),"&gt;="&amp;L$45),NA())</f>
        <v>#N/A</v>
      </c>
      <c r="M59" s="44" t="e">
        <f ca="1">IF(M$47&gt;0,COUNTIFS(INDIRECT($I$43&amp;"!$o$4:$o$250"),"NO",INDIRECT($I$43&amp;"!$E$4:$E$250"),"&lt;="&amp;M$46,INDIRECT($I$43&amp;"!$E$4:$E$250"),"&gt;="&amp;M$45),NA())</f>
        <v>#N/A</v>
      </c>
    </row>
    <row r="60" spans="1:13" ht="43.2">
      <c r="A60" s="68"/>
      <c r="B60" s="55"/>
      <c r="C60" s="19" t="s">
        <v>77</v>
      </c>
      <c r="D60" s="44" t="e">
        <f ca="1">IF(D$47&gt;0,COUNTIFS(INDIRECT($D$43&amp;"!$p$4:$p$250"),"NO",INDIRECT($D$43&amp;"!$E$4:$E$250"),"&lt;="&amp;D$46,INDIRECT($D$43&amp;"!$E$4:$E$250"),"&gt;="&amp;D$45),NA())</f>
        <v>#N/A</v>
      </c>
      <c r="E60" s="44" t="e">
        <f ca="1">IF(E$47&gt;0,COUNTIFS(INDIRECT($D$43&amp;"!$p$4:$p$250"),"NO",INDIRECT($D$43&amp;"!$E$4:$E$250"),"&lt;="&amp;E$46,INDIRECT($D$43&amp;"!$E$4:$E$250"),"&gt;="&amp;E$45),NA())</f>
        <v>#N/A</v>
      </c>
      <c r="F60" s="44" t="e">
        <f ca="1">IF(F$47&gt;0,COUNTIFS(INDIRECT($D$43&amp;"!$p$4:$p$250"),"NO",INDIRECT($D$43&amp;"!$E$4:$E$250"),"&lt;="&amp;F$46,INDIRECT($D$43&amp;"!$E$4:$E$250"),"&gt;="&amp;F$45),NA())</f>
        <v>#N/A</v>
      </c>
      <c r="G60" s="44" t="e">
        <f ca="1">IF(G$47&gt;0,COUNTIFS(INDIRECT($D$43&amp;"!$p$4:$p$250"),"NO",INDIRECT($D$43&amp;"!$E$4:$E$250"),"&lt;="&amp;G$46,INDIRECT($D$43&amp;"!$E$4:$E$250"),"&gt;="&amp;G$45),NA())</f>
        <v>#N/A</v>
      </c>
      <c r="H60" s="44" t="e">
        <f ca="1">IF(H$47&gt;0,COUNTIFS(INDIRECT($D$43&amp;"!$p$4:$p$250"),"NO",INDIRECT($D$43&amp;"!$E$4:$E$250"),"&lt;="&amp;H$46,INDIRECT($D$43&amp;"!$E$4:$E$250"),"&gt;="&amp;H$45),NA())</f>
        <v>#N/A</v>
      </c>
      <c r="I60" s="44" t="e">
        <f ca="1">IF(I$47&gt;0,COUNTIFS(INDIRECT($I$43&amp;"!$p$4:$p$250"),"NO",INDIRECT($I$43&amp;"!$E$4:$E$250"),"&lt;="&amp;I$46,INDIRECT($I$43&amp;"!$E$4:$E$250"),"&gt;="&amp;I$45),NA())</f>
        <v>#N/A</v>
      </c>
      <c r="J60" s="44" t="e">
        <f ca="1">IF(J$47&gt;0,COUNTIFS(INDIRECT($I$43&amp;"!$p$4:$p$250"),"NO",INDIRECT($I$43&amp;"!$E$4:$E$250"),"&lt;="&amp;J$46,INDIRECT($I$43&amp;"!$E$4:$E$250"),"&gt;="&amp;J$45),NA())</f>
        <v>#N/A</v>
      </c>
      <c r="K60" s="44" t="e">
        <f ca="1">IF(K$47&gt;0,COUNTIFS(INDIRECT($I$43&amp;"!$p$4:$p$250"),"NO",INDIRECT($I$43&amp;"!$E$4:$E$250"),"&lt;="&amp;K$46,INDIRECT($I$43&amp;"!$E$4:$E$250"),"&gt;="&amp;K$45),NA())</f>
        <v>#N/A</v>
      </c>
      <c r="L60" s="44" t="e">
        <f ca="1">IF(L$47&gt;0,COUNTIFS(INDIRECT($I$43&amp;"!$p$4:$p$250"),"NO",INDIRECT($I$43&amp;"!$E$4:$E$250"),"&lt;="&amp;L$46,INDIRECT($I$43&amp;"!$E$4:$E$250"),"&gt;="&amp;L$45),NA())</f>
        <v>#N/A</v>
      </c>
      <c r="M60" s="44" t="e">
        <f ca="1">IF(M$47&gt;0,COUNTIFS(INDIRECT($I$43&amp;"!$p$4:$p$250"),"NO",INDIRECT($I$43&amp;"!$E$4:$E$250"),"&lt;="&amp;M$46,INDIRECT($I$43&amp;"!$E$4:$E$250"),"&gt;="&amp;M$45),NA())</f>
        <v>#N/A</v>
      </c>
    </row>
    <row r="61" spans="1:13" ht="28.8">
      <c r="A61" s="68"/>
      <c r="B61" s="55" t="s">
        <v>67</v>
      </c>
      <c r="C61" s="19" t="s">
        <v>68</v>
      </c>
      <c r="D61" s="44" t="e">
        <f ca="1">IF(D$47&gt;0,COUNTIFS(INDIRECT($D$43&amp;"!$q$4:$q$250"),"NO",INDIRECT($D$43&amp;"!$E$4:$E$250"),"&lt;="&amp;D$46,INDIRECT($D$43&amp;"!$E$4:$E$250"),"&gt;="&amp;D$45),NA())</f>
        <v>#N/A</v>
      </c>
      <c r="E61" s="44" t="e">
        <f ca="1">IF(E$47&gt;0,COUNTIFS(INDIRECT($D$43&amp;"!$q$4:$q$250"),"NO",INDIRECT($D$43&amp;"!$E$4:$E$250"),"&lt;="&amp;E$46,INDIRECT($D$43&amp;"!$E$4:$E$250"),"&gt;="&amp;E$45),NA())</f>
        <v>#N/A</v>
      </c>
      <c r="F61" s="44" t="e">
        <f ca="1">IF(F$47&gt;0,COUNTIFS(INDIRECT($D$43&amp;"!$q$4:$q$250"),"NO",INDIRECT($D$43&amp;"!$E$4:$E$250"),"&lt;="&amp;F$46,INDIRECT($D$43&amp;"!$E$4:$E$250"),"&gt;="&amp;F$45),NA())</f>
        <v>#N/A</v>
      </c>
      <c r="G61" s="44" t="e">
        <f ca="1">IF(G$47&gt;0,COUNTIFS(INDIRECT($D$43&amp;"!$q$4:$q$250"),"NO",INDIRECT($D$43&amp;"!$E$4:$E$250"),"&lt;="&amp;G$46,INDIRECT($D$43&amp;"!$E$4:$E$250"),"&gt;="&amp;G$45),NA())</f>
        <v>#N/A</v>
      </c>
      <c r="H61" s="44" t="e">
        <f ca="1">IF(H$47&gt;0,COUNTIFS(INDIRECT($D$43&amp;"!$q$4:$q$250"),"NO",INDIRECT($D$43&amp;"!$E$4:$E$250"),"&lt;="&amp;H$46,INDIRECT($D$43&amp;"!$E$4:$E$250"),"&gt;="&amp;H$45),NA())</f>
        <v>#N/A</v>
      </c>
      <c r="I61" s="44" t="e">
        <f ca="1">IF(I$47&gt;0,COUNTIFS(INDIRECT($I$43&amp;"!$q$4:$q$250"),"NO",INDIRECT($I$43&amp;"!$E$4:$E$250"),"&lt;="&amp;I$46,INDIRECT($I$43&amp;"!$E$4:$E$250"),"&gt;="&amp;I$45),NA())</f>
        <v>#N/A</v>
      </c>
      <c r="J61" s="44" t="e">
        <f ca="1">IF(J$47&gt;0,COUNTIFS(INDIRECT($I$43&amp;"!$q$4:$q$250"),"NO",INDIRECT($I$43&amp;"!$E$4:$E$250"),"&lt;="&amp;J$46,INDIRECT($I$43&amp;"!$E$4:$E$250"),"&gt;="&amp;J$45),NA())</f>
        <v>#N/A</v>
      </c>
      <c r="K61" s="44" t="e">
        <f ca="1">IF(K$47&gt;0,COUNTIFS(INDIRECT($I$43&amp;"!$q$4:$q$250"),"NO",INDIRECT($I$43&amp;"!$E$4:$E$250"),"&lt;="&amp;K$46,INDIRECT($I$43&amp;"!$E$4:$E$250"),"&gt;="&amp;K$45),NA())</f>
        <v>#N/A</v>
      </c>
      <c r="L61" s="44" t="e">
        <f ca="1">IF(L$47&gt;0,COUNTIFS(INDIRECT($I$43&amp;"!$q$4:$q$250"),"NO",INDIRECT($I$43&amp;"!$E$4:$E$250"),"&lt;="&amp;L$46,INDIRECT($I$43&amp;"!$E$4:$E$250"),"&gt;="&amp;L$45),NA())</f>
        <v>#N/A</v>
      </c>
      <c r="M61" s="44" t="e">
        <f ca="1">IF(M$47&gt;0,COUNTIFS(INDIRECT($I$43&amp;"!$q$4:$q$250"),"NO",INDIRECT($I$43&amp;"!$E$4:$E$250"),"&lt;="&amp;M$46,INDIRECT($I$43&amp;"!$E$4:$E$250"),"&gt;="&amp;M$45),NA())</f>
        <v>#N/A</v>
      </c>
    </row>
    <row r="62" spans="1:13" ht="28.8">
      <c r="A62" s="68"/>
      <c r="B62" s="55"/>
      <c r="C62" s="19" t="s">
        <v>69</v>
      </c>
      <c r="D62" s="44" t="e">
        <f ca="1">IF(D$47&gt;0,COUNTIFS(INDIRECT($D$43&amp;"!$r$4:$r$250"),"NO",INDIRECT($D$43&amp;"!$E$4:$E$250"),"&lt;="&amp;D$46,INDIRECT($D$43&amp;"!$E$4:$E$250"),"&gt;="&amp;D$45),NA())</f>
        <v>#N/A</v>
      </c>
      <c r="E62" s="44" t="e">
        <f ca="1">IF(E$47&gt;0,COUNTIFS(INDIRECT($D$43&amp;"!$r$4:$r$250"),"NO",INDIRECT($D$43&amp;"!$E$4:$E$250"),"&lt;="&amp;E$46,INDIRECT($D$43&amp;"!$E$4:$E$250"),"&gt;="&amp;E$45),NA())</f>
        <v>#N/A</v>
      </c>
      <c r="F62" s="44" t="e">
        <f ca="1">IF(F$47&gt;0,COUNTIFS(INDIRECT($D$43&amp;"!$r$4:$r$250"),"NO",INDIRECT($D$43&amp;"!$E$4:$E$250"),"&lt;="&amp;F$46,INDIRECT($D$43&amp;"!$E$4:$E$250"),"&gt;="&amp;F$45),NA())</f>
        <v>#N/A</v>
      </c>
      <c r="G62" s="44" t="e">
        <f ca="1">IF(G$47&gt;0,COUNTIFS(INDIRECT($D$43&amp;"!$r$4:$r$250"),"NO",INDIRECT($D$43&amp;"!$E$4:$E$250"),"&lt;="&amp;G$46,INDIRECT($D$43&amp;"!$E$4:$E$250"),"&gt;="&amp;G$45),NA())</f>
        <v>#N/A</v>
      </c>
      <c r="H62" s="44" t="e">
        <f ca="1">IF(H$47&gt;0,COUNTIFS(INDIRECT($D$43&amp;"!$r$4:$r$250"),"NO",INDIRECT($D$43&amp;"!$E$4:$E$250"),"&lt;="&amp;H$46,INDIRECT($D$43&amp;"!$E$4:$E$250"),"&gt;="&amp;H$45),NA())</f>
        <v>#N/A</v>
      </c>
      <c r="I62" s="44" t="e">
        <f ca="1">IF(I$47&gt;0,COUNTIFS(INDIRECT($I$43&amp;"!$r$4:$r$250"),"NO",INDIRECT($I$43&amp;"!$E$4:$E$250"),"&lt;="&amp;I$46,INDIRECT($I$43&amp;"!$E$4:$E$250"),"&gt;="&amp;I$45),NA())</f>
        <v>#N/A</v>
      </c>
      <c r="J62" s="44" t="e">
        <f ca="1">IF(J$47&gt;0,COUNTIFS(INDIRECT($I$43&amp;"!$r$4:$r$250"),"NO",INDIRECT($I$43&amp;"!$E$4:$E$250"),"&lt;="&amp;J$46,INDIRECT($I$43&amp;"!$E$4:$E$250"),"&gt;="&amp;J$45),NA())</f>
        <v>#N/A</v>
      </c>
      <c r="K62" s="44" t="e">
        <f ca="1">IF(K$47&gt;0,COUNTIFS(INDIRECT($I$43&amp;"!$r$4:$r$250"),"NO",INDIRECT($I$43&amp;"!$E$4:$E$250"),"&lt;="&amp;K$46,INDIRECT($I$43&amp;"!$E$4:$E$250"),"&gt;="&amp;K$45),NA())</f>
        <v>#N/A</v>
      </c>
      <c r="L62" s="44" t="e">
        <f ca="1">IF(L$47&gt;0,COUNTIFS(INDIRECT($I$43&amp;"!$r$4:$r$250"),"NO",INDIRECT($I$43&amp;"!$E$4:$E$250"),"&lt;="&amp;L$46,INDIRECT($I$43&amp;"!$E$4:$E$250"),"&gt;="&amp;L$45),NA())</f>
        <v>#N/A</v>
      </c>
      <c r="M62" s="44" t="e">
        <f ca="1">IF(M$47&gt;0,COUNTIFS(INDIRECT($I$43&amp;"!$r$4:$r$250"),"NO",INDIRECT($I$43&amp;"!$E$4:$E$250"),"&lt;="&amp;M$46,INDIRECT($I$43&amp;"!$E$4:$E$250"),"&gt;="&amp;M$45),NA())</f>
        <v>#N/A</v>
      </c>
    </row>
    <row r="63" spans="1:13" ht="28.8">
      <c r="A63" s="68"/>
      <c r="B63" s="55"/>
      <c r="C63" s="19" t="s">
        <v>70</v>
      </c>
      <c r="D63" s="44" t="e">
        <f ca="1">IF(D$47&gt;0,COUNTIFS(INDIRECT($D$43&amp;"!$s$4:$s$250"),"NO",INDIRECT($D$43&amp;"!$E$4:$E$250"),"&lt;="&amp;D$46,INDIRECT($D$43&amp;"!$E$4:$E$250"),"&gt;="&amp;D$45),NA())</f>
        <v>#N/A</v>
      </c>
      <c r="E63" s="44" t="e">
        <f ca="1">IF(E$47&gt;0,COUNTIFS(INDIRECT($D$43&amp;"!$s$4:$s$250"),"NO",INDIRECT($D$43&amp;"!$E$4:$E$250"),"&lt;="&amp;E$46,INDIRECT($D$43&amp;"!$E$4:$E$250"),"&gt;="&amp;E$45),NA())</f>
        <v>#N/A</v>
      </c>
      <c r="F63" s="44" t="e">
        <f ca="1">IF(F$47&gt;0,COUNTIFS(INDIRECT($D$43&amp;"!$s$4:$s$250"),"NO",INDIRECT($D$43&amp;"!$E$4:$E$250"),"&lt;="&amp;F$46,INDIRECT($D$43&amp;"!$E$4:$E$250"),"&gt;="&amp;F$45),NA())</f>
        <v>#N/A</v>
      </c>
      <c r="G63" s="44" t="e">
        <f ca="1">IF(G$47&gt;0,COUNTIFS(INDIRECT($D$43&amp;"!$s$4:$s$250"),"NO",INDIRECT($D$43&amp;"!$E$4:$E$250"),"&lt;="&amp;G$46,INDIRECT($D$43&amp;"!$E$4:$E$250"),"&gt;="&amp;G$45),NA())</f>
        <v>#N/A</v>
      </c>
      <c r="H63" s="44" t="e">
        <f ca="1">IF(H$47&gt;0,COUNTIFS(INDIRECT($D$43&amp;"!$s$4:$s$250"),"NO",INDIRECT($D$43&amp;"!$E$4:$E$250"),"&lt;="&amp;H$46,INDIRECT($D$43&amp;"!$E$4:$E$250"),"&gt;="&amp;H$45),NA())</f>
        <v>#N/A</v>
      </c>
      <c r="I63" s="44" t="e">
        <f ca="1">IF(I$47&gt;0,COUNTIFS(INDIRECT($I$43&amp;"!$s$4:$s$250"),"NO",INDIRECT($I$43&amp;"!$E$4:$E$250"),"&lt;="&amp;I$46,INDIRECT($I$43&amp;"!$E$4:$E$250"),"&gt;="&amp;I$45),NA())</f>
        <v>#N/A</v>
      </c>
      <c r="J63" s="44" t="e">
        <f ca="1">IF(J$47&gt;0,COUNTIFS(INDIRECT($I$43&amp;"!$s$4:$s$250"),"NO",INDIRECT($I$43&amp;"!$E$4:$E$250"),"&lt;="&amp;J$46,INDIRECT($I$43&amp;"!$E$4:$E$250"),"&gt;="&amp;J$45),NA())</f>
        <v>#N/A</v>
      </c>
      <c r="K63" s="44" t="e">
        <f ca="1">IF(K$47&gt;0,COUNTIFS(INDIRECT($I$43&amp;"!$s$4:$s$250"),"NO",INDIRECT($I$43&amp;"!$E$4:$E$250"),"&lt;="&amp;K$46,INDIRECT($I$43&amp;"!$E$4:$E$250"),"&gt;="&amp;K$45),NA())</f>
        <v>#N/A</v>
      </c>
      <c r="L63" s="44" t="e">
        <f ca="1">IF(L$47&gt;0,COUNTIFS(INDIRECT($I$43&amp;"!$s$4:$s$250"),"NO",INDIRECT($I$43&amp;"!$E$4:$E$250"),"&lt;="&amp;L$46,INDIRECT($I$43&amp;"!$E$4:$E$250"),"&gt;="&amp;L$45),NA())</f>
        <v>#N/A</v>
      </c>
      <c r="M63" s="44" t="e">
        <f ca="1">IF(M$47&gt;0,COUNTIFS(INDIRECT($I$43&amp;"!$s$4:$s$250"),"NO",INDIRECT($I$43&amp;"!$E$4:$E$250"),"&lt;="&amp;M$46,INDIRECT($I$43&amp;"!$E$4:$E$250"),"&gt;="&amp;M$45),NA())</f>
        <v>#N/A</v>
      </c>
    </row>
    <row r="64" spans="1:13" ht="15.6">
      <c r="A64" s="54" t="s">
        <v>71</v>
      </c>
      <c r="B64" s="64" t="s">
        <v>55</v>
      </c>
      <c r="C64" s="64"/>
      <c r="D64" s="27" t="e">
        <f ca="1">IF(D$47&gt;0,SUM(D$51:D$58),NA())</f>
        <v>#N/A</v>
      </c>
      <c r="E64" s="27" t="e">
        <f t="shared" ref="E64:M64" ca="1" si="24">IF(E$47&gt;0,SUM(E$51:E$58),NA())</f>
        <v>#N/A</v>
      </c>
      <c r="F64" s="27" t="e">
        <f t="shared" ca="1" si="24"/>
        <v>#N/A</v>
      </c>
      <c r="G64" s="27" t="e">
        <f t="shared" ca="1" si="24"/>
        <v>#N/A</v>
      </c>
      <c r="H64" s="27" t="e">
        <f t="shared" ca="1" si="24"/>
        <v>#N/A</v>
      </c>
      <c r="I64" s="27" t="e">
        <f t="shared" ca="1" si="24"/>
        <v>#N/A</v>
      </c>
      <c r="J64" s="27" t="e">
        <f t="shared" ca="1" si="24"/>
        <v>#N/A</v>
      </c>
      <c r="K64" s="27" t="e">
        <f t="shared" ca="1" si="24"/>
        <v>#N/A</v>
      </c>
      <c r="L64" s="27" t="e">
        <f t="shared" ca="1" si="24"/>
        <v>#N/A</v>
      </c>
      <c r="M64" s="27" t="e">
        <f t="shared" ca="1" si="24"/>
        <v>#N/A</v>
      </c>
    </row>
    <row r="65" spans="1:13" ht="15.6">
      <c r="A65" s="54"/>
      <c r="B65" s="64" t="s">
        <v>64</v>
      </c>
      <c r="C65" s="64"/>
      <c r="D65" s="27" t="e">
        <f ca="1">IF(D$47&gt;0,SUM(D$59:D$60),NA())</f>
        <v>#N/A</v>
      </c>
      <c r="E65" s="27" t="e">
        <f t="shared" ref="E65:M65" ca="1" si="25">IF(E$47&gt;0,SUM(E$59:E$60),NA())</f>
        <v>#N/A</v>
      </c>
      <c r="F65" s="27" t="e">
        <f t="shared" ca="1" si="25"/>
        <v>#N/A</v>
      </c>
      <c r="G65" s="27" t="e">
        <f t="shared" ca="1" si="25"/>
        <v>#N/A</v>
      </c>
      <c r="H65" s="27" t="e">
        <f t="shared" ca="1" si="25"/>
        <v>#N/A</v>
      </c>
      <c r="I65" s="27" t="e">
        <f t="shared" ca="1" si="25"/>
        <v>#N/A</v>
      </c>
      <c r="J65" s="27" t="e">
        <f t="shared" ca="1" si="25"/>
        <v>#N/A</v>
      </c>
      <c r="K65" s="27" t="e">
        <f t="shared" ca="1" si="25"/>
        <v>#N/A</v>
      </c>
      <c r="L65" s="27" t="e">
        <f t="shared" ca="1" si="25"/>
        <v>#N/A</v>
      </c>
      <c r="M65" s="27" t="e">
        <f t="shared" ca="1" si="25"/>
        <v>#N/A</v>
      </c>
    </row>
    <row r="66" spans="1:13" ht="15.6" customHeight="1">
      <c r="A66" s="54"/>
      <c r="B66" s="64" t="s">
        <v>67</v>
      </c>
      <c r="C66" s="64"/>
      <c r="D66" s="27" t="e">
        <f ca="1">IF(D$47&gt;0,SUM(D$61:D$63),NA())</f>
        <v>#N/A</v>
      </c>
      <c r="E66" s="27" t="e">
        <f t="shared" ref="E66:M66" ca="1" si="26">IF(E$47&gt;0,SUM(E$61:E$63),NA())</f>
        <v>#N/A</v>
      </c>
      <c r="F66" s="27" t="e">
        <f t="shared" ca="1" si="26"/>
        <v>#N/A</v>
      </c>
      <c r="G66" s="27" t="e">
        <f t="shared" ca="1" si="26"/>
        <v>#N/A</v>
      </c>
      <c r="H66" s="27" t="e">
        <f t="shared" ca="1" si="26"/>
        <v>#N/A</v>
      </c>
      <c r="I66" s="27" t="e">
        <f t="shared" ca="1" si="26"/>
        <v>#N/A</v>
      </c>
      <c r="J66" s="27" t="e">
        <f t="shared" ca="1" si="26"/>
        <v>#N/A</v>
      </c>
      <c r="K66" s="27" t="e">
        <f t="shared" ca="1" si="26"/>
        <v>#N/A</v>
      </c>
      <c r="L66" s="27" t="e">
        <f t="shared" ca="1" si="26"/>
        <v>#N/A</v>
      </c>
      <c r="M66" s="27" t="e">
        <f t="shared" ca="1" si="26"/>
        <v>#N/A</v>
      </c>
    </row>
    <row r="68" spans="1:13">
      <c r="D68" s="39" t="str">
        <f>TEXT(D45,"mm/dd")&amp;" - "&amp;TEXT(D46,"mm/dd")</f>
        <v xml:space="preserve"> - </v>
      </c>
      <c r="E68" s="39" t="str">
        <f t="shared" ref="E68:M68" si="27">TEXT(E45,"mm/dd")&amp;" - "&amp;TEXT(E46,"mm/dd")</f>
        <v xml:space="preserve"> - </v>
      </c>
      <c r="F68" s="39" t="str">
        <f t="shared" si="27"/>
        <v xml:space="preserve"> - </v>
      </c>
      <c r="G68" s="39" t="str">
        <f t="shared" si="27"/>
        <v xml:space="preserve"> - </v>
      </c>
      <c r="H68" s="39" t="str">
        <f t="shared" si="27"/>
        <v xml:space="preserve"> - </v>
      </c>
      <c r="I68" s="39" t="str">
        <f t="shared" si="27"/>
        <v xml:space="preserve"> - </v>
      </c>
      <c r="J68" s="39" t="str">
        <f t="shared" si="27"/>
        <v xml:space="preserve"> - </v>
      </c>
      <c r="K68" s="39" t="str">
        <f t="shared" si="27"/>
        <v xml:space="preserve"> - </v>
      </c>
      <c r="L68" s="39" t="str">
        <f t="shared" si="27"/>
        <v xml:space="preserve"> - </v>
      </c>
      <c r="M68" s="39" t="str">
        <f t="shared" si="27"/>
        <v xml:space="preserve"> - </v>
      </c>
    </row>
  </sheetData>
  <mergeCells count="26">
    <mergeCell ref="A64:A66"/>
    <mergeCell ref="B64:C64"/>
    <mergeCell ref="B65:C65"/>
    <mergeCell ref="B66:C66"/>
    <mergeCell ref="B59:B60"/>
    <mergeCell ref="B61:B63"/>
    <mergeCell ref="A45:B46"/>
    <mergeCell ref="A47:B50"/>
    <mergeCell ref="A51:A63"/>
    <mergeCell ref="B51:B58"/>
    <mergeCell ref="D43:H43"/>
    <mergeCell ref="I43:M43"/>
    <mergeCell ref="A44:C44"/>
    <mergeCell ref="D44:H44"/>
    <mergeCell ref="I44:M44"/>
    <mergeCell ref="B22:C22"/>
    <mergeCell ref="B23:C23"/>
    <mergeCell ref="B24:C24"/>
    <mergeCell ref="A22:A24"/>
    <mergeCell ref="A1:C1"/>
    <mergeCell ref="A3:C4"/>
    <mergeCell ref="B9:B16"/>
    <mergeCell ref="A9:A21"/>
    <mergeCell ref="B17:B18"/>
    <mergeCell ref="B19:B21"/>
    <mergeCell ref="A5:B8"/>
  </mergeCells>
  <phoneticPr fontId="13" type="noConversion"/>
  <conditionalFormatting sqref="D5:O24">
    <cfRule type="expression" dxfId="289" priority="18">
      <formula>ISERROR(D5)</formula>
    </cfRule>
  </conditionalFormatting>
  <conditionalFormatting sqref="D22:O24">
    <cfRule type="dataBar" priority="16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{CF84FDEF-0319-4570-B8EE-2D4C60B9F842}</x14:id>
        </ext>
      </extLst>
    </cfRule>
  </conditionalFormatting>
  <conditionalFormatting sqref="D7:O7">
    <cfRule type="expression" dxfId="288" priority="15">
      <formula>ISERROR(D7)</formula>
    </cfRule>
  </conditionalFormatting>
  <conditionalFormatting sqref="D8:O8">
    <cfRule type="expression" dxfId="287" priority="14">
      <formula>ISERROR(D8)</formula>
    </cfRule>
  </conditionalFormatting>
  <conditionalFormatting sqref="D9:O21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{3FC3F12F-0183-44CA-950B-6FD830838B2F}</x14:id>
        </ext>
      </extLst>
    </cfRule>
  </conditionalFormatting>
  <conditionalFormatting sqref="D51:M63">
    <cfRule type="expression" dxfId="286" priority="10">
      <formula>ISERROR(D51)</formula>
    </cfRule>
  </conditionalFormatting>
  <conditionalFormatting sqref="D49:M49">
    <cfRule type="expression" dxfId="285" priority="9">
      <formula>ISERROR(D49)</formula>
    </cfRule>
  </conditionalFormatting>
  <conditionalFormatting sqref="D49:M49">
    <cfRule type="expression" dxfId="284" priority="8">
      <formula>ISERROR(D49)</formula>
    </cfRule>
  </conditionalFormatting>
  <conditionalFormatting sqref="D50:M50">
    <cfRule type="expression" dxfId="283" priority="7">
      <formula>ISERROR(D50)</formula>
    </cfRule>
  </conditionalFormatting>
  <conditionalFormatting sqref="D50:M50">
    <cfRule type="expression" dxfId="282" priority="6">
      <formula>ISERROR(D50)</formula>
    </cfRule>
  </conditionalFormatting>
  <conditionalFormatting sqref="D64:M66">
    <cfRule type="expression" dxfId="281" priority="5">
      <formula>ISERROR(D64)</formula>
    </cfRule>
  </conditionalFormatting>
  <conditionalFormatting sqref="D64:M66">
    <cfRule type="dataBar" priority="4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{8AC40CEF-044D-423E-AF2D-3C7F801751F7}</x14:id>
        </ext>
      </extLst>
    </cfRule>
  </conditionalFormatting>
  <conditionalFormatting sqref="D47:M48">
    <cfRule type="expression" dxfId="280" priority="1">
      <formula>ISERROR(D47)</formula>
    </cfRule>
  </conditionalFormatting>
  <conditionalFormatting sqref="D51:M63"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{18B01974-C156-4963-9E30-332306AC6366}</x14:id>
        </ext>
      </extLst>
    </cfRule>
  </conditionalFormatting>
  <dataValidations count="1">
    <dataValidation type="list" allowBlank="1" showInputMessage="1" showErrorMessage="1" sqref="D44:M44" xr:uid="{324E1FEA-F30E-4ABE-A26F-2C6921B1EE1D}">
      <formula1>month_list</formula1>
    </dataValidation>
  </dataValidations>
  <pageMargins left="0.7" right="0.7" top="0.5" bottom="0.5" header="0.3" footer="0.3"/>
  <pageSetup scale="6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84FDEF-0319-4570-B8EE-2D4C60B9F8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D22:O24</xm:sqref>
        </x14:conditionalFormatting>
        <x14:conditionalFormatting xmlns:xm="http://schemas.microsoft.com/office/excel/2006/main">
          <x14:cfRule type="dataBar" id="{3FC3F12F-0183-44CA-950B-6FD830838B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D9:O21</xm:sqref>
        </x14:conditionalFormatting>
        <x14:conditionalFormatting xmlns:xm="http://schemas.microsoft.com/office/excel/2006/main">
          <x14:cfRule type="dataBar" id="{8AC40CEF-044D-423E-AF2D-3C7F801751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D64:M66</xm:sqref>
        </x14:conditionalFormatting>
        <x14:conditionalFormatting xmlns:xm="http://schemas.microsoft.com/office/excel/2006/main">
          <x14:cfRule type="dataBar" id="{18B01974-C156-4963-9E30-332306AC63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D51:M63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CBD56-C058-4698-A4CE-1C59AAE0DA70}">
  <sheetPr>
    <tabColor theme="8" tint="0.79998168889431442"/>
    <pageSetUpPr fitToPage="1"/>
  </sheetPr>
  <dimension ref="A1:O68"/>
  <sheetViews>
    <sheetView zoomScaleNormal="100" workbookViewId="0">
      <pane ySplit="1" topLeftCell="A2" activePane="bottomLeft" state="frozen"/>
      <selection sqref="A1:L1"/>
      <selection pane="bottomLeft" activeCell="C1" sqref="C1"/>
    </sheetView>
  </sheetViews>
  <sheetFormatPr defaultColWidth="8.88671875" defaultRowHeight="14.4"/>
  <cols>
    <col min="1" max="1" width="13.6640625" style="14" customWidth="1"/>
    <col min="2" max="2" width="14.109375" style="14" customWidth="1"/>
    <col min="3" max="3" width="33.5546875" style="15" customWidth="1"/>
    <col min="4" max="15" width="10.6640625" style="14" customWidth="1"/>
    <col min="16" max="16384" width="8.88671875" style="14"/>
  </cols>
  <sheetData>
    <row r="1" spans="1:15" s="34" customFormat="1" ht="16.8">
      <c r="A1" s="69" t="s">
        <v>78</v>
      </c>
      <c r="B1" s="69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6.2" customHeight="1">
      <c r="A2" s="53" t="str">
        <f>"NURSING HOME RATES BY JOB ROLE: "&amp;C1</f>
        <v xml:space="preserve">NURSING HOME RATES BY JOB ROLE: </v>
      </c>
      <c r="B2" s="53"/>
      <c r="C2" s="53"/>
      <c r="D2" s="53"/>
      <c r="E2" s="53"/>
      <c r="F2" s="53"/>
      <c r="G2" s="53"/>
      <c r="H2" s="53"/>
      <c r="I2" s="45"/>
      <c r="J2" s="45"/>
      <c r="K2" s="45"/>
      <c r="L2" s="45"/>
      <c r="M2" s="45"/>
      <c r="N2" s="45"/>
      <c r="O2" s="45"/>
    </row>
    <row r="4" spans="1:15">
      <c r="A4" s="54" t="s">
        <v>36</v>
      </c>
      <c r="B4" s="54"/>
      <c r="C4" s="54"/>
      <c r="D4" s="21" t="s">
        <v>37</v>
      </c>
      <c r="E4" s="21" t="s">
        <v>38</v>
      </c>
      <c r="F4" s="21" t="s">
        <v>39</v>
      </c>
      <c r="G4" s="21" t="s">
        <v>40</v>
      </c>
      <c r="H4" s="21" t="s">
        <v>41</v>
      </c>
      <c r="I4" s="21" t="s">
        <v>42</v>
      </c>
      <c r="J4" s="21" t="s">
        <v>43</v>
      </c>
      <c r="K4" s="21" t="s">
        <v>44</v>
      </c>
      <c r="L4" s="21" t="s">
        <v>45</v>
      </c>
      <c r="M4" s="21" t="s">
        <v>46</v>
      </c>
      <c r="N4" s="21" t="s">
        <v>47</v>
      </c>
      <c r="O4" s="21" t="s">
        <v>48</v>
      </c>
    </row>
    <row r="5" spans="1:15" ht="18.600000000000001" customHeight="1">
      <c r="A5" s="54"/>
      <c r="B5" s="54"/>
      <c r="C5" s="54"/>
      <c r="D5" s="20" t="str">
        <f>IF(INSTRUCTIONS!B16="",D4,INSTRUCTIONS!B16)</f>
        <v>Month_1</v>
      </c>
      <c r="E5" s="20" t="str">
        <f>IF(D5=D4,E4,IF(MONTH(D5)=12,DATE(YEAR(D5)+1,1,1),DATE(YEAR(D5),MONTH(D5)+1,1)))</f>
        <v>Month_2</v>
      </c>
      <c r="F5" s="20" t="str">
        <f t="shared" ref="F5:O5" si="0">IF(E5=E4,F4,IF(MONTH(E5)=12,DATE(YEAR(E5)+1,1,1),DATE(YEAR(E5),MONTH(E5)+1,1)))</f>
        <v>Month_3</v>
      </c>
      <c r="G5" s="20" t="str">
        <f t="shared" si="0"/>
        <v>Month_4</v>
      </c>
      <c r="H5" s="20" t="str">
        <f t="shared" si="0"/>
        <v>Month_5</v>
      </c>
      <c r="I5" s="20" t="str">
        <f t="shared" si="0"/>
        <v>Month_6</v>
      </c>
      <c r="J5" s="20" t="str">
        <f t="shared" si="0"/>
        <v>Month_7</v>
      </c>
      <c r="K5" s="20" t="str">
        <f t="shared" si="0"/>
        <v>Month_8</v>
      </c>
      <c r="L5" s="20" t="str">
        <f t="shared" si="0"/>
        <v>Month_9</v>
      </c>
      <c r="M5" s="20" t="str">
        <f t="shared" si="0"/>
        <v>Month_10</v>
      </c>
      <c r="N5" s="20" t="str">
        <f t="shared" si="0"/>
        <v>Month_11</v>
      </c>
      <c r="O5" s="20" t="str">
        <f t="shared" si="0"/>
        <v>Month_12</v>
      </c>
    </row>
    <row r="6" spans="1:15">
      <c r="A6" s="57" t="s">
        <v>49</v>
      </c>
      <c r="B6" s="58"/>
      <c r="C6" s="19" t="s">
        <v>50</v>
      </c>
      <c r="D6" s="22">
        <f t="shared" ref="D6:O6" ca="1" si="1">COUNTIFS(INDIRECT(D$4&amp;"!$T$4:$T$250"),"&gt;=0",INDIRECT(D$4&amp;"!$C$4:$C$250"),$C$1)</f>
        <v>0</v>
      </c>
      <c r="E6" s="22">
        <f t="shared" ca="1" si="1"/>
        <v>0</v>
      </c>
      <c r="F6" s="22">
        <f t="shared" ca="1" si="1"/>
        <v>0</v>
      </c>
      <c r="G6" s="22">
        <f t="shared" ca="1" si="1"/>
        <v>0</v>
      </c>
      <c r="H6" s="22">
        <f t="shared" ca="1" si="1"/>
        <v>0</v>
      </c>
      <c r="I6" s="22">
        <f t="shared" ca="1" si="1"/>
        <v>0</v>
      </c>
      <c r="J6" s="22">
        <f t="shared" ca="1" si="1"/>
        <v>0</v>
      </c>
      <c r="K6" s="22">
        <f t="shared" ca="1" si="1"/>
        <v>0</v>
      </c>
      <c r="L6" s="22">
        <f t="shared" ca="1" si="1"/>
        <v>0</v>
      </c>
      <c r="M6" s="22">
        <f t="shared" ca="1" si="1"/>
        <v>0</v>
      </c>
      <c r="N6" s="22">
        <f t="shared" ca="1" si="1"/>
        <v>0</v>
      </c>
      <c r="O6" s="22">
        <f t="shared" ca="1" si="1"/>
        <v>0</v>
      </c>
    </row>
    <row r="7" spans="1:15">
      <c r="A7" s="58"/>
      <c r="B7" s="58"/>
      <c r="C7" s="19" t="s">
        <v>51</v>
      </c>
      <c r="D7" s="22">
        <f t="shared" ref="D7:O7" ca="1" si="2">COUNTIFS(INDIRECT(D$4&amp;"!$T$4:$T$250"),"=0",INDIRECT(D$4&amp;"!$C$4:$C$250"),$C$1)</f>
        <v>0</v>
      </c>
      <c r="E7" s="22">
        <f t="shared" ca="1" si="2"/>
        <v>0</v>
      </c>
      <c r="F7" s="22">
        <f t="shared" ca="1" si="2"/>
        <v>0</v>
      </c>
      <c r="G7" s="22">
        <f t="shared" ca="1" si="2"/>
        <v>0</v>
      </c>
      <c r="H7" s="22">
        <f t="shared" ca="1" si="2"/>
        <v>0</v>
      </c>
      <c r="I7" s="22">
        <f t="shared" ca="1" si="2"/>
        <v>0</v>
      </c>
      <c r="J7" s="22">
        <f t="shared" ca="1" si="2"/>
        <v>0</v>
      </c>
      <c r="K7" s="22">
        <f t="shared" ca="1" si="2"/>
        <v>0</v>
      </c>
      <c r="L7" s="22">
        <f t="shared" ca="1" si="2"/>
        <v>0</v>
      </c>
      <c r="M7" s="22">
        <f t="shared" ca="1" si="2"/>
        <v>0</v>
      </c>
      <c r="N7" s="22">
        <f t="shared" ca="1" si="2"/>
        <v>0</v>
      </c>
      <c r="O7" s="22">
        <f t="shared" ca="1" si="2"/>
        <v>0</v>
      </c>
    </row>
    <row r="8" spans="1:15" ht="15.6">
      <c r="A8" s="58"/>
      <c r="B8" s="58"/>
      <c r="C8" s="23" t="s">
        <v>52</v>
      </c>
      <c r="D8" s="24" t="e">
        <f ca="1">IFERROR(D7/D6,NA())</f>
        <v>#N/A</v>
      </c>
      <c r="E8" s="24" t="e">
        <f t="shared" ref="E8:O8" ca="1" si="3">IFERROR(E7/E6,NA())</f>
        <v>#N/A</v>
      </c>
      <c r="F8" s="24" t="e">
        <f t="shared" ca="1" si="3"/>
        <v>#N/A</v>
      </c>
      <c r="G8" s="24" t="e">
        <f t="shared" ca="1" si="3"/>
        <v>#N/A</v>
      </c>
      <c r="H8" s="24" t="e">
        <f t="shared" ca="1" si="3"/>
        <v>#N/A</v>
      </c>
      <c r="I8" s="24" t="e">
        <f t="shared" ca="1" si="3"/>
        <v>#N/A</v>
      </c>
      <c r="J8" s="24" t="e">
        <f t="shared" ca="1" si="3"/>
        <v>#N/A</v>
      </c>
      <c r="K8" s="24" t="e">
        <f t="shared" ca="1" si="3"/>
        <v>#N/A</v>
      </c>
      <c r="L8" s="24" t="e">
        <f t="shared" ca="1" si="3"/>
        <v>#N/A</v>
      </c>
      <c r="M8" s="24" t="e">
        <f t="shared" ca="1" si="3"/>
        <v>#N/A</v>
      </c>
      <c r="N8" s="24" t="e">
        <f t="shared" ca="1" si="3"/>
        <v>#N/A</v>
      </c>
      <c r="O8" s="24" t="e">
        <f t="shared" ca="1" si="3"/>
        <v>#N/A</v>
      </c>
    </row>
    <row r="9" spans="1:15" ht="15.6">
      <c r="A9" s="58"/>
      <c r="B9" s="58"/>
      <c r="C9" s="25" t="s">
        <v>53</v>
      </c>
      <c r="D9" s="26" t="e">
        <f t="shared" ref="D9:O9" ca="1" si="4">IFERROR(AVERAGEIF(INDIRECT(D$4&amp;"!$C$4:$C$250"),$C$1,INDIRECT(D$4&amp;"!$T$4:$T$250")),NA())</f>
        <v>#N/A</v>
      </c>
      <c r="E9" s="26" t="e">
        <f t="shared" ca="1" si="4"/>
        <v>#N/A</v>
      </c>
      <c r="F9" s="26" t="e">
        <f t="shared" ca="1" si="4"/>
        <v>#N/A</v>
      </c>
      <c r="G9" s="26" t="e">
        <f t="shared" ca="1" si="4"/>
        <v>#N/A</v>
      </c>
      <c r="H9" s="26" t="e">
        <f t="shared" ca="1" si="4"/>
        <v>#N/A</v>
      </c>
      <c r="I9" s="26" t="e">
        <f t="shared" ca="1" si="4"/>
        <v>#N/A</v>
      </c>
      <c r="J9" s="26" t="e">
        <f t="shared" ca="1" si="4"/>
        <v>#N/A</v>
      </c>
      <c r="K9" s="26" t="e">
        <f t="shared" ca="1" si="4"/>
        <v>#N/A</v>
      </c>
      <c r="L9" s="26" t="e">
        <f t="shared" ca="1" si="4"/>
        <v>#N/A</v>
      </c>
      <c r="M9" s="26" t="e">
        <f t="shared" ca="1" si="4"/>
        <v>#N/A</v>
      </c>
      <c r="N9" s="26" t="e">
        <f t="shared" ca="1" si="4"/>
        <v>#N/A</v>
      </c>
      <c r="O9" s="26" t="e">
        <f t="shared" ca="1" si="4"/>
        <v>#N/A</v>
      </c>
    </row>
    <row r="10" spans="1:15" ht="28.8">
      <c r="A10" s="56" t="s">
        <v>54</v>
      </c>
      <c r="B10" s="55" t="s">
        <v>55</v>
      </c>
      <c r="C10" s="19" t="s">
        <v>56</v>
      </c>
      <c r="D10" s="27" t="e">
        <f ca="1">IF(D$6&gt;0,COUNTIFS(INDIRECT(D$4&amp;"!$g$4:$g$250"),"NO",INDIRECT(D$4&amp;"!$c$4:$c$250"),$C$1),NA())</f>
        <v>#N/A</v>
      </c>
      <c r="E10" s="27" t="e">
        <f t="shared" ref="E10:O10" ca="1" si="5">IF(E$6&gt;0,COUNTIFS(INDIRECT(E$4&amp;"!$g$4:$g$250"),"NO",INDIRECT(E$4&amp;"!$c$4:$c$250"),$C$1),NA())</f>
        <v>#N/A</v>
      </c>
      <c r="F10" s="27" t="e">
        <f t="shared" ca="1" si="5"/>
        <v>#N/A</v>
      </c>
      <c r="G10" s="27" t="e">
        <f t="shared" ca="1" si="5"/>
        <v>#N/A</v>
      </c>
      <c r="H10" s="27" t="e">
        <f t="shared" ca="1" si="5"/>
        <v>#N/A</v>
      </c>
      <c r="I10" s="27" t="e">
        <f t="shared" ca="1" si="5"/>
        <v>#N/A</v>
      </c>
      <c r="J10" s="27" t="e">
        <f t="shared" ca="1" si="5"/>
        <v>#N/A</v>
      </c>
      <c r="K10" s="27" t="e">
        <f t="shared" ca="1" si="5"/>
        <v>#N/A</v>
      </c>
      <c r="L10" s="27" t="e">
        <f t="shared" ca="1" si="5"/>
        <v>#N/A</v>
      </c>
      <c r="M10" s="27" t="e">
        <f t="shared" ca="1" si="5"/>
        <v>#N/A</v>
      </c>
      <c r="N10" s="27" t="e">
        <f t="shared" ca="1" si="5"/>
        <v>#N/A</v>
      </c>
      <c r="O10" s="27" t="e">
        <f t="shared" ca="1" si="5"/>
        <v>#N/A</v>
      </c>
    </row>
    <row r="11" spans="1:15" ht="28.8">
      <c r="A11" s="56"/>
      <c r="B11" s="55"/>
      <c r="C11" s="19" t="s">
        <v>57</v>
      </c>
      <c r="D11" s="27" t="e">
        <f ca="1">IF(D$6&gt;0,COUNTIFS(INDIRECT(D$4&amp;"!$h$4:$h$250"),"NO",INDIRECT(D$4&amp;"!$c$4:$c$250"),$C$1),NA())</f>
        <v>#N/A</v>
      </c>
      <c r="E11" s="27" t="e">
        <f t="shared" ref="E11:O11" ca="1" si="6">IF(E$6&gt;0,COUNTIFS(INDIRECT(E$4&amp;"!$h$4:$h$250"),"NO",INDIRECT(E$4&amp;"!$c$4:$c$250"),$C$1),NA())</f>
        <v>#N/A</v>
      </c>
      <c r="F11" s="27" t="e">
        <f t="shared" ca="1" si="6"/>
        <v>#N/A</v>
      </c>
      <c r="G11" s="27" t="e">
        <f t="shared" ca="1" si="6"/>
        <v>#N/A</v>
      </c>
      <c r="H11" s="27" t="e">
        <f t="shared" ca="1" si="6"/>
        <v>#N/A</v>
      </c>
      <c r="I11" s="27" t="e">
        <f t="shared" ca="1" si="6"/>
        <v>#N/A</v>
      </c>
      <c r="J11" s="27" t="e">
        <f t="shared" ca="1" si="6"/>
        <v>#N/A</v>
      </c>
      <c r="K11" s="27" t="e">
        <f t="shared" ca="1" si="6"/>
        <v>#N/A</v>
      </c>
      <c r="L11" s="27" t="e">
        <f t="shared" ca="1" si="6"/>
        <v>#N/A</v>
      </c>
      <c r="M11" s="27" t="e">
        <f t="shared" ca="1" si="6"/>
        <v>#N/A</v>
      </c>
      <c r="N11" s="27" t="e">
        <f t="shared" ca="1" si="6"/>
        <v>#N/A</v>
      </c>
      <c r="O11" s="27" t="e">
        <f t="shared" ca="1" si="6"/>
        <v>#N/A</v>
      </c>
    </row>
    <row r="12" spans="1:15" ht="28.8">
      <c r="A12" s="56"/>
      <c r="B12" s="55"/>
      <c r="C12" s="19" t="s">
        <v>58</v>
      </c>
      <c r="D12" s="27" t="e">
        <f ca="1">IF(D$6&gt;0,COUNTIFS(INDIRECT(D$4&amp;"!$i$4:$i$250"),"NO",INDIRECT(D$4&amp;"!$c$4:$c$250"),$C$1),NA())</f>
        <v>#N/A</v>
      </c>
      <c r="E12" s="27" t="e">
        <f t="shared" ref="E12:O12" ca="1" si="7">IF(E$6&gt;0,COUNTIFS(INDIRECT(E$4&amp;"!$i$4:$i$250"),"NO",INDIRECT(E$4&amp;"!$c$4:$c$250"),$C$1),NA())</f>
        <v>#N/A</v>
      </c>
      <c r="F12" s="27" t="e">
        <f t="shared" ca="1" si="7"/>
        <v>#N/A</v>
      </c>
      <c r="G12" s="27" t="e">
        <f t="shared" ca="1" si="7"/>
        <v>#N/A</v>
      </c>
      <c r="H12" s="27" t="e">
        <f t="shared" ca="1" si="7"/>
        <v>#N/A</v>
      </c>
      <c r="I12" s="27" t="e">
        <f t="shared" ca="1" si="7"/>
        <v>#N/A</v>
      </c>
      <c r="J12" s="27" t="e">
        <f t="shared" ca="1" si="7"/>
        <v>#N/A</v>
      </c>
      <c r="K12" s="27" t="e">
        <f t="shared" ca="1" si="7"/>
        <v>#N/A</v>
      </c>
      <c r="L12" s="27" t="e">
        <f t="shared" ca="1" si="7"/>
        <v>#N/A</v>
      </c>
      <c r="M12" s="27" t="e">
        <f t="shared" ca="1" si="7"/>
        <v>#N/A</v>
      </c>
      <c r="N12" s="27" t="e">
        <f t="shared" ca="1" si="7"/>
        <v>#N/A</v>
      </c>
      <c r="O12" s="27" t="e">
        <f t="shared" ca="1" si="7"/>
        <v>#N/A</v>
      </c>
    </row>
    <row r="13" spans="1:15" ht="43.2">
      <c r="A13" s="56"/>
      <c r="B13" s="55"/>
      <c r="C13" s="19" t="s">
        <v>59</v>
      </c>
      <c r="D13" s="27" t="e">
        <f ca="1">IF(D$6&gt;0,COUNTIFS(INDIRECT(D$4&amp;"!$j$4:$j$250"),"NO",INDIRECT(D$4&amp;"!$c$4:$c$250"),$C$1),NA())</f>
        <v>#N/A</v>
      </c>
      <c r="E13" s="27" t="e">
        <f t="shared" ref="E13:O13" ca="1" si="8">IF(E$6&gt;0,COUNTIFS(INDIRECT(E$4&amp;"!$j$4:$j$250"),"NO",INDIRECT(E$4&amp;"!$c$4:$c$250"),$C$1),NA())</f>
        <v>#N/A</v>
      </c>
      <c r="F13" s="27" t="e">
        <f t="shared" ca="1" si="8"/>
        <v>#N/A</v>
      </c>
      <c r="G13" s="27" t="e">
        <f t="shared" ca="1" si="8"/>
        <v>#N/A</v>
      </c>
      <c r="H13" s="27" t="e">
        <f t="shared" ca="1" si="8"/>
        <v>#N/A</v>
      </c>
      <c r="I13" s="27" t="e">
        <f t="shared" ca="1" si="8"/>
        <v>#N/A</v>
      </c>
      <c r="J13" s="27" t="e">
        <f t="shared" ca="1" si="8"/>
        <v>#N/A</v>
      </c>
      <c r="K13" s="27" t="e">
        <f t="shared" ca="1" si="8"/>
        <v>#N/A</v>
      </c>
      <c r="L13" s="27" t="e">
        <f t="shared" ca="1" si="8"/>
        <v>#N/A</v>
      </c>
      <c r="M13" s="27" t="e">
        <f t="shared" ca="1" si="8"/>
        <v>#N/A</v>
      </c>
      <c r="N13" s="27" t="e">
        <f t="shared" ca="1" si="8"/>
        <v>#N/A</v>
      </c>
      <c r="O13" s="27" t="e">
        <f t="shared" ca="1" si="8"/>
        <v>#N/A</v>
      </c>
    </row>
    <row r="14" spans="1:15" ht="28.8">
      <c r="A14" s="56"/>
      <c r="B14" s="55"/>
      <c r="C14" s="19" t="s">
        <v>60</v>
      </c>
      <c r="D14" s="27" t="e">
        <f ca="1">IF(D$6&gt;0,COUNTIFS(INDIRECT(D$4&amp;"!$k$4:$k$250"),"NO",INDIRECT(D$4&amp;"!$c$4:$c$250"),$C$1),NA())</f>
        <v>#N/A</v>
      </c>
      <c r="E14" s="27" t="e">
        <f t="shared" ref="E14:O14" ca="1" si="9">IF(E$6&gt;0,COUNTIFS(INDIRECT(E$4&amp;"!$k$4:$k$250"),"NO",INDIRECT(E$4&amp;"!$c$4:$c$250"),$C$1),NA())</f>
        <v>#N/A</v>
      </c>
      <c r="F14" s="27" t="e">
        <f t="shared" ca="1" si="9"/>
        <v>#N/A</v>
      </c>
      <c r="G14" s="27" t="e">
        <f t="shared" ca="1" si="9"/>
        <v>#N/A</v>
      </c>
      <c r="H14" s="27" t="e">
        <f t="shared" ca="1" si="9"/>
        <v>#N/A</v>
      </c>
      <c r="I14" s="27" t="e">
        <f t="shared" ca="1" si="9"/>
        <v>#N/A</v>
      </c>
      <c r="J14" s="27" t="e">
        <f t="shared" ca="1" si="9"/>
        <v>#N/A</v>
      </c>
      <c r="K14" s="27" t="e">
        <f t="shared" ca="1" si="9"/>
        <v>#N/A</v>
      </c>
      <c r="L14" s="27" t="e">
        <f t="shared" ca="1" si="9"/>
        <v>#N/A</v>
      </c>
      <c r="M14" s="27" t="e">
        <f t="shared" ca="1" si="9"/>
        <v>#N/A</v>
      </c>
      <c r="N14" s="27" t="e">
        <f t="shared" ca="1" si="9"/>
        <v>#N/A</v>
      </c>
      <c r="O14" s="27" t="e">
        <f t="shared" ca="1" si="9"/>
        <v>#N/A</v>
      </c>
    </row>
    <row r="15" spans="1:15" ht="28.8">
      <c r="A15" s="56"/>
      <c r="B15" s="55"/>
      <c r="C15" s="19" t="s">
        <v>61</v>
      </c>
      <c r="D15" s="27" t="e">
        <f ca="1">IF(D$6&gt;0,COUNTIFS(INDIRECT(D$4&amp;"!$l$4:$l$250"),"NO",INDIRECT(D$4&amp;"!$c$4:$c$250"),$C$1),NA())</f>
        <v>#N/A</v>
      </c>
      <c r="E15" s="27" t="e">
        <f t="shared" ref="E15:O15" ca="1" si="10">IF(E$6&gt;0,COUNTIFS(INDIRECT(E$4&amp;"!$l$4:$l$250"),"NO",INDIRECT(E$4&amp;"!$c$4:$c$250"),$C$1),NA())</f>
        <v>#N/A</v>
      </c>
      <c r="F15" s="27" t="e">
        <f t="shared" ca="1" si="10"/>
        <v>#N/A</v>
      </c>
      <c r="G15" s="27" t="e">
        <f t="shared" ca="1" si="10"/>
        <v>#N/A</v>
      </c>
      <c r="H15" s="27" t="e">
        <f t="shared" ca="1" si="10"/>
        <v>#N/A</v>
      </c>
      <c r="I15" s="27" t="e">
        <f t="shared" ca="1" si="10"/>
        <v>#N/A</v>
      </c>
      <c r="J15" s="27" t="e">
        <f t="shared" ca="1" si="10"/>
        <v>#N/A</v>
      </c>
      <c r="K15" s="27" t="e">
        <f t="shared" ca="1" si="10"/>
        <v>#N/A</v>
      </c>
      <c r="L15" s="27" t="e">
        <f t="shared" ca="1" si="10"/>
        <v>#N/A</v>
      </c>
      <c r="M15" s="27" t="e">
        <f t="shared" ca="1" si="10"/>
        <v>#N/A</v>
      </c>
      <c r="N15" s="27" t="e">
        <f t="shared" ca="1" si="10"/>
        <v>#N/A</v>
      </c>
      <c r="O15" s="27" t="e">
        <f t="shared" ca="1" si="10"/>
        <v>#N/A</v>
      </c>
    </row>
    <row r="16" spans="1:15" ht="15.6">
      <c r="A16" s="56"/>
      <c r="B16" s="55"/>
      <c r="C16" s="19" t="s">
        <v>62</v>
      </c>
      <c r="D16" s="27" t="e">
        <f ca="1">IF(D$6&gt;0,COUNTIFS(INDIRECT(D$4&amp;"!$m$4:$m$250"),"NO",INDIRECT(D$4&amp;"!$c$4:$c$250"),$C$1),NA())</f>
        <v>#N/A</v>
      </c>
      <c r="E16" s="27" t="e">
        <f t="shared" ref="E16:O16" ca="1" si="11">IF(E$6&gt;0,COUNTIFS(INDIRECT(E$4&amp;"!$m$4:$m$250"),"NO",INDIRECT(E$4&amp;"!$c$4:$c$250"),$C$1),NA())</f>
        <v>#N/A</v>
      </c>
      <c r="F16" s="27" t="e">
        <f t="shared" ca="1" si="11"/>
        <v>#N/A</v>
      </c>
      <c r="G16" s="27" t="e">
        <f t="shared" ca="1" si="11"/>
        <v>#N/A</v>
      </c>
      <c r="H16" s="27" t="e">
        <f t="shared" ca="1" si="11"/>
        <v>#N/A</v>
      </c>
      <c r="I16" s="27" t="e">
        <f t="shared" ca="1" si="11"/>
        <v>#N/A</v>
      </c>
      <c r="J16" s="27" t="e">
        <f t="shared" ca="1" si="11"/>
        <v>#N/A</v>
      </c>
      <c r="K16" s="27" t="e">
        <f t="shared" ca="1" si="11"/>
        <v>#N/A</v>
      </c>
      <c r="L16" s="27" t="e">
        <f t="shared" ca="1" si="11"/>
        <v>#N/A</v>
      </c>
      <c r="M16" s="27" t="e">
        <f t="shared" ca="1" si="11"/>
        <v>#N/A</v>
      </c>
      <c r="N16" s="27" t="e">
        <f t="shared" ca="1" si="11"/>
        <v>#N/A</v>
      </c>
      <c r="O16" s="27" t="e">
        <f t="shared" ca="1" si="11"/>
        <v>#N/A</v>
      </c>
    </row>
    <row r="17" spans="1:15" ht="43.2">
      <c r="A17" s="56"/>
      <c r="B17" s="55"/>
      <c r="C17" s="19" t="s">
        <v>63</v>
      </c>
      <c r="D17" s="27" t="e">
        <f ca="1">IF(D$6&gt;0,COUNTIFS(INDIRECT(D$4&amp;"!$n$4:$n$250"),"NO",INDIRECT(D$4&amp;"!$c$4:$c$250"),$C$1),NA())</f>
        <v>#N/A</v>
      </c>
      <c r="E17" s="27" t="e">
        <f t="shared" ref="E17:O17" ca="1" si="12">IF(E$6&gt;0,COUNTIFS(INDIRECT(E$4&amp;"!$n$4:$n$250"),"NO",INDIRECT(E$4&amp;"!$c$4:$c$250"),$C$1),NA())</f>
        <v>#N/A</v>
      </c>
      <c r="F17" s="27" t="e">
        <f t="shared" ca="1" si="12"/>
        <v>#N/A</v>
      </c>
      <c r="G17" s="27" t="e">
        <f t="shared" ca="1" si="12"/>
        <v>#N/A</v>
      </c>
      <c r="H17" s="27" t="e">
        <f t="shared" ca="1" si="12"/>
        <v>#N/A</v>
      </c>
      <c r="I17" s="27" t="e">
        <f t="shared" ca="1" si="12"/>
        <v>#N/A</v>
      </c>
      <c r="J17" s="27" t="e">
        <f t="shared" ca="1" si="12"/>
        <v>#N/A</v>
      </c>
      <c r="K17" s="27" t="e">
        <f t="shared" ca="1" si="12"/>
        <v>#N/A</v>
      </c>
      <c r="L17" s="27" t="e">
        <f t="shared" ca="1" si="12"/>
        <v>#N/A</v>
      </c>
      <c r="M17" s="27" t="e">
        <f t="shared" ca="1" si="12"/>
        <v>#N/A</v>
      </c>
      <c r="N17" s="27" t="e">
        <f t="shared" ca="1" si="12"/>
        <v>#N/A</v>
      </c>
      <c r="O17" s="27" t="e">
        <f t="shared" ca="1" si="12"/>
        <v>#N/A</v>
      </c>
    </row>
    <row r="18" spans="1:15" ht="28.8">
      <c r="A18" s="56"/>
      <c r="B18" s="55" t="s">
        <v>64</v>
      </c>
      <c r="C18" s="19" t="s">
        <v>65</v>
      </c>
      <c r="D18" s="27" t="e">
        <f ca="1">IF(D$6&gt;0,COUNTIFS(INDIRECT(D$4&amp;"!$o$4:$o$250"),"NO",INDIRECT(D$4&amp;"!$c$4:$c$250"),$C$1),NA())</f>
        <v>#N/A</v>
      </c>
      <c r="E18" s="27" t="e">
        <f t="shared" ref="E18:O18" ca="1" si="13">IF(E$6&gt;0,COUNTIFS(INDIRECT(E$4&amp;"!$o$4:$o$250"),"NO",INDIRECT(E$4&amp;"!$c$4:$c$250"),$C$1),NA())</f>
        <v>#N/A</v>
      </c>
      <c r="F18" s="27" t="e">
        <f t="shared" ca="1" si="13"/>
        <v>#N/A</v>
      </c>
      <c r="G18" s="27" t="e">
        <f t="shared" ca="1" si="13"/>
        <v>#N/A</v>
      </c>
      <c r="H18" s="27" t="e">
        <f t="shared" ca="1" si="13"/>
        <v>#N/A</v>
      </c>
      <c r="I18" s="27" t="e">
        <f t="shared" ca="1" si="13"/>
        <v>#N/A</v>
      </c>
      <c r="J18" s="27" t="e">
        <f t="shared" ca="1" si="13"/>
        <v>#N/A</v>
      </c>
      <c r="K18" s="27" t="e">
        <f t="shared" ca="1" si="13"/>
        <v>#N/A</v>
      </c>
      <c r="L18" s="27" t="e">
        <f t="shared" ca="1" si="13"/>
        <v>#N/A</v>
      </c>
      <c r="M18" s="27" t="e">
        <f t="shared" ca="1" si="13"/>
        <v>#N/A</v>
      </c>
      <c r="N18" s="27" t="e">
        <f t="shared" ca="1" si="13"/>
        <v>#N/A</v>
      </c>
      <c r="O18" s="27" t="e">
        <f t="shared" ca="1" si="13"/>
        <v>#N/A</v>
      </c>
    </row>
    <row r="19" spans="1:15" ht="43.2">
      <c r="A19" s="56"/>
      <c r="B19" s="55"/>
      <c r="C19" s="19" t="s">
        <v>66</v>
      </c>
      <c r="D19" s="27" t="e">
        <f ca="1">IF(D$6&gt;0,COUNTIFS(INDIRECT(D$4&amp;"!$p$4:$p$250"),"NO",INDIRECT(D$4&amp;"!$c$4:$c$250"),$C$1),NA())</f>
        <v>#N/A</v>
      </c>
      <c r="E19" s="27" t="e">
        <f t="shared" ref="E19:O19" ca="1" si="14">IF(E$6&gt;0,COUNTIFS(INDIRECT(E$4&amp;"!$p$4:$p$250"),"NO",INDIRECT(E$4&amp;"!$c$4:$c$250"),$C$1),NA())</f>
        <v>#N/A</v>
      </c>
      <c r="F19" s="27" t="e">
        <f t="shared" ca="1" si="14"/>
        <v>#N/A</v>
      </c>
      <c r="G19" s="27" t="e">
        <f t="shared" ca="1" si="14"/>
        <v>#N/A</v>
      </c>
      <c r="H19" s="27" t="e">
        <f t="shared" ca="1" si="14"/>
        <v>#N/A</v>
      </c>
      <c r="I19" s="27" t="e">
        <f t="shared" ca="1" si="14"/>
        <v>#N/A</v>
      </c>
      <c r="J19" s="27" t="e">
        <f t="shared" ca="1" si="14"/>
        <v>#N/A</v>
      </c>
      <c r="K19" s="27" t="e">
        <f t="shared" ca="1" si="14"/>
        <v>#N/A</v>
      </c>
      <c r="L19" s="27" t="e">
        <f t="shared" ca="1" si="14"/>
        <v>#N/A</v>
      </c>
      <c r="M19" s="27" t="e">
        <f t="shared" ca="1" si="14"/>
        <v>#N/A</v>
      </c>
      <c r="N19" s="27" t="e">
        <f t="shared" ca="1" si="14"/>
        <v>#N/A</v>
      </c>
      <c r="O19" s="27" t="e">
        <f t="shared" ca="1" si="14"/>
        <v>#N/A</v>
      </c>
    </row>
    <row r="20" spans="1:15" ht="28.8">
      <c r="A20" s="56"/>
      <c r="B20" s="55" t="s">
        <v>67</v>
      </c>
      <c r="C20" s="19" t="s">
        <v>68</v>
      </c>
      <c r="D20" s="27" t="e">
        <f ca="1">IF(D$6&gt;0,COUNTIFS(INDIRECT(D$4&amp;"!$q$4:$q$250"),"NO",INDIRECT(D$4&amp;"!$c$4:$c$250"),$C$1),NA())</f>
        <v>#N/A</v>
      </c>
      <c r="E20" s="27" t="e">
        <f t="shared" ref="E20:O20" ca="1" si="15">IF(E$6&gt;0,COUNTIFS(INDIRECT(E$4&amp;"!$q$4:$q$250"),"NO",INDIRECT(E$4&amp;"!$c$4:$c$250"),$C$1),NA())</f>
        <v>#N/A</v>
      </c>
      <c r="F20" s="27" t="e">
        <f t="shared" ca="1" si="15"/>
        <v>#N/A</v>
      </c>
      <c r="G20" s="27" t="e">
        <f t="shared" ca="1" si="15"/>
        <v>#N/A</v>
      </c>
      <c r="H20" s="27" t="e">
        <f t="shared" ca="1" si="15"/>
        <v>#N/A</v>
      </c>
      <c r="I20" s="27" t="e">
        <f t="shared" ca="1" si="15"/>
        <v>#N/A</v>
      </c>
      <c r="J20" s="27" t="e">
        <f t="shared" ca="1" si="15"/>
        <v>#N/A</v>
      </c>
      <c r="K20" s="27" t="e">
        <f t="shared" ca="1" si="15"/>
        <v>#N/A</v>
      </c>
      <c r="L20" s="27" t="e">
        <f t="shared" ca="1" si="15"/>
        <v>#N/A</v>
      </c>
      <c r="M20" s="27" t="e">
        <f t="shared" ca="1" si="15"/>
        <v>#N/A</v>
      </c>
      <c r="N20" s="27" t="e">
        <f t="shared" ca="1" si="15"/>
        <v>#N/A</v>
      </c>
      <c r="O20" s="27" t="e">
        <f t="shared" ca="1" si="15"/>
        <v>#N/A</v>
      </c>
    </row>
    <row r="21" spans="1:15" ht="28.8">
      <c r="A21" s="56"/>
      <c r="B21" s="55"/>
      <c r="C21" s="19" t="s">
        <v>69</v>
      </c>
      <c r="D21" s="27" t="e">
        <f ca="1">IF(D$6&gt;0,COUNTIFS(INDIRECT(D$4&amp;"!$r$4:$r$250"),"NO",INDIRECT(D$4&amp;"!$c$4:$c$250"),$C$1),NA())</f>
        <v>#N/A</v>
      </c>
      <c r="E21" s="27" t="e">
        <f t="shared" ref="E21:O21" ca="1" si="16">IF(E$6&gt;0,COUNTIFS(INDIRECT(E$4&amp;"!$r$4:$r$250"),"NO",INDIRECT(E$4&amp;"!$c$4:$c$250"),$C$1),NA())</f>
        <v>#N/A</v>
      </c>
      <c r="F21" s="27" t="e">
        <f t="shared" ca="1" si="16"/>
        <v>#N/A</v>
      </c>
      <c r="G21" s="27" t="e">
        <f t="shared" ca="1" si="16"/>
        <v>#N/A</v>
      </c>
      <c r="H21" s="27" t="e">
        <f t="shared" ca="1" si="16"/>
        <v>#N/A</v>
      </c>
      <c r="I21" s="27" t="e">
        <f t="shared" ca="1" si="16"/>
        <v>#N/A</v>
      </c>
      <c r="J21" s="27" t="e">
        <f t="shared" ca="1" si="16"/>
        <v>#N/A</v>
      </c>
      <c r="K21" s="27" t="e">
        <f t="shared" ca="1" si="16"/>
        <v>#N/A</v>
      </c>
      <c r="L21" s="27" t="e">
        <f t="shared" ca="1" si="16"/>
        <v>#N/A</v>
      </c>
      <c r="M21" s="27" t="e">
        <f t="shared" ca="1" si="16"/>
        <v>#N/A</v>
      </c>
      <c r="N21" s="27" t="e">
        <f t="shared" ca="1" si="16"/>
        <v>#N/A</v>
      </c>
      <c r="O21" s="27" t="e">
        <f t="shared" ca="1" si="16"/>
        <v>#N/A</v>
      </c>
    </row>
    <row r="22" spans="1:15" ht="28.8">
      <c r="A22" s="56"/>
      <c r="B22" s="55"/>
      <c r="C22" s="19" t="s">
        <v>70</v>
      </c>
      <c r="D22" s="27" t="e">
        <f ca="1">IF(D$6&gt;0,COUNTIFS(INDIRECT(D$4&amp;"!$s$4:$s$250"),"NO",INDIRECT(D$4&amp;"!$c$4:$c$250"),$C$1),NA())</f>
        <v>#N/A</v>
      </c>
      <c r="E22" s="27" t="e">
        <f t="shared" ref="E22:O22" ca="1" si="17">IF(E$6&gt;0,COUNTIFS(INDIRECT(E$4&amp;"!$s$4:$s$250"),"NO",INDIRECT(E$4&amp;"!$c$4:$c$250"),$C$1),NA())</f>
        <v>#N/A</v>
      </c>
      <c r="F22" s="27" t="e">
        <f t="shared" ca="1" si="17"/>
        <v>#N/A</v>
      </c>
      <c r="G22" s="27" t="e">
        <f t="shared" ca="1" si="17"/>
        <v>#N/A</v>
      </c>
      <c r="H22" s="27" t="e">
        <f t="shared" ca="1" si="17"/>
        <v>#N/A</v>
      </c>
      <c r="I22" s="27" t="e">
        <f t="shared" ca="1" si="17"/>
        <v>#N/A</v>
      </c>
      <c r="J22" s="27" t="e">
        <f t="shared" ca="1" si="17"/>
        <v>#N/A</v>
      </c>
      <c r="K22" s="27" t="e">
        <f t="shared" ca="1" si="17"/>
        <v>#N/A</v>
      </c>
      <c r="L22" s="27" t="e">
        <f t="shared" ca="1" si="17"/>
        <v>#N/A</v>
      </c>
      <c r="M22" s="27" t="e">
        <f t="shared" ca="1" si="17"/>
        <v>#N/A</v>
      </c>
      <c r="N22" s="27" t="e">
        <f t="shared" ca="1" si="17"/>
        <v>#N/A</v>
      </c>
      <c r="O22" s="27" t="e">
        <f t="shared" ca="1" si="17"/>
        <v>#N/A</v>
      </c>
    </row>
    <row r="23" spans="1:15" ht="15.6">
      <c r="A23" s="65" t="s">
        <v>71</v>
      </c>
      <c r="B23" s="64" t="s">
        <v>55</v>
      </c>
      <c r="C23" s="64"/>
      <c r="D23" s="27" t="e">
        <f ca="1">IF(D$6&gt;0,SUM(D$10:D$17),NA())</f>
        <v>#N/A</v>
      </c>
      <c r="E23" s="27" t="e">
        <f t="shared" ref="E23:O23" ca="1" si="18">IF(E$6&gt;0,SUM(E$10:E$17),NA())</f>
        <v>#N/A</v>
      </c>
      <c r="F23" s="27" t="e">
        <f t="shared" ca="1" si="18"/>
        <v>#N/A</v>
      </c>
      <c r="G23" s="27" t="e">
        <f t="shared" ca="1" si="18"/>
        <v>#N/A</v>
      </c>
      <c r="H23" s="27" t="e">
        <f t="shared" ca="1" si="18"/>
        <v>#N/A</v>
      </c>
      <c r="I23" s="27" t="e">
        <f t="shared" ca="1" si="18"/>
        <v>#N/A</v>
      </c>
      <c r="J23" s="27" t="e">
        <f t="shared" ca="1" si="18"/>
        <v>#N/A</v>
      </c>
      <c r="K23" s="27" t="e">
        <f t="shared" ca="1" si="18"/>
        <v>#N/A</v>
      </c>
      <c r="L23" s="27" t="e">
        <f t="shared" ca="1" si="18"/>
        <v>#N/A</v>
      </c>
      <c r="M23" s="27" t="e">
        <f t="shared" ca="1" si="18"/>
        <v>#N/A</v>
      </c>
      <c r="N23" s="27" t="e">
        <f t="shared" ca="1" si="18"/>
        <v>#N/A</v>
      </c>
      <c r="O23" s="27" t="e">
        <f t="shared" ca="1" si="18"/>
        <v>#N/A</v>
      </c>
    </row>
    <row r="24" spans="1:15" ht="15.6">
      <c r="A24" s="65"/>
      <c r="B24" s="64" t="s">
        <v>64</v>
      </c>
      <c r="C24" s="64"/>
      <c r="D24" s="27" t="e">
        <f ca="1">IF(D$6&gt;0,SUM(D$18:D$19),NA())</f>
        <v>#N/A</v>
      </c>
      <c r="E24" s="27" t="e">
        <f t="shared" ref="E24:O24" ca="1" si="19">IF(E$6&gt;0,SUM(E$18:E$19),NA())</f>
        <v>#N/A</v>
      </c>
      <c r="F24" s="27" t="e">
        <f t="shared" ca="1" si="19"/>
        <v>#N/A</v>
      </c>
      <c r="G24" s="27" t="e">
        <f t="shared" ca="1" si="19"/>
        <v>#N/A</v>
      </c>
      <c r="H24" s="27" t="e">
        <f t="shared" ca="1" si="19"/>
        <v>#N/A</v>
      </c>
      <c r="I24" s="27" t="e">
        <f t="shared" ca="1" si="19"/>
        <v>#N/A</v>
      </c>
      <c r="J24" s="27" t="e">
        <f t="shared" ca="1" si="19"/>
        <v>#N/A</v>
      </c>
      <c r="K24" s="27" t="e">
        <f t="shared" ca="1" si="19"/>
        <v>#N/A</v>
      </c>
      <c r="L24" s="27" t="e">
        <f t="shared" ca="1" si="19"/>
        <v>#N/A</v>
      </c>
      <c r="M24" s="27" t="e">
        <f t="shared" ca="1" si="19"/>
        <v>#N/A</v>
      </c>
      <c r="N24" s="27" t="e">
        <f t="shared" ca="1" si="19"/>
        <v>#N/A</v>
      </c>
      <c r="O24" s="27" t="e">
        <f t="shared" ca="1" si="19"/>
        <v>#N/A</v>
      </c>
    </row>
    <row r="25" spans="1:15" ht="15.6">
      <c r="A25" s="65"/>
      <c r="B25" s="64" t="s">
        <v>67</v>
      </c>
      <c r="C25" s="64"/>
      <c r="D25" s="27" t="e">
        <f ca="1">IF(D$6&gt;0,SUM(D$20:D$22),NA())</f>
        <v>#N/A</v>
      </c>
      <c r="E25" s="27" t="e">
        <f t="shared" ref="E25:O25" ca="1" si="20">IF(E$6&gt;0,SUM(E$20:E$22),NA())</f>
        <v>#N/A</v>
      </c>
      <c r="F25" s="27" t="e">
        <f t="shared" ca="1" si="20"/>
        <v>#N/A</v>
      </c>
      <c r="G25" s="27" t="e">
        <f t="shared" ca="1" si="20"/>
        <v>#N/A</v>
      </c>
      <c r="H25" s="27" t="e">
        <f t="shared" ca="1" si="20"/>
        <v>#N/A</v>
      </c>
      <c r="I25" s="27" t="e">
        <f t="shared" ca="1" si="20"/>
        <v>#N/A</v>
      </c>
      <c r="J25" s="27" t="e">
        <f t="shared" ca="1" si="20"/>
        <v>#N/A</v>
      </c>
      <c r="K25" s="27" t="e">
        <f t="shared" ca="1" si="20"/>
        <v>#N/A</v>
      </c>
      <c r="L25" s="27" t="e">
        <f t="shared" ca="1" si="20"/>
        <v>#N/A</v>
      </c>
      <c r="M25" s="27" t="e">
        <f t="shared" ca="1" si="20"/>
        <v>#N/A</v>
      </c>
      <c r="N25" s="27" t="e">
        <f t="shared" ca="1" si="20"/>
        <v>#N/A</v>
      </c>
      <c r="O25" s="27" t="e">
        <f t="shared" ca="1" si="20"/>
        <v>#N/A</v>
      </c>
    </row>
    <row r="27" spans="1:15">
      <c r="A27" s="14" t="str">
        <f>"Hand Hygiene Compliance for Job: "&amp;$C$1</f>
        <v xml:space="preserve">Hand Hygiene Compliance for Job: </v>
      </c>
    </row>
    <row r="28" spans="1:15">
      <c r="A28" s="14" t="str">
        <f>"Average # Failures per Assessment for Job: "&amp;$C$1</f>
        <v xml:space="preserve">Average # Failures per Assessment for Job: </v>
      </c>
      <c r="C28" s="38" t="str">
        <f>IF(ISBLANK(INSTRUCTIONS!$B$18)=TRUE,"GOAL RATE: ","GOAL RATE: "&amp;TEXT(INSTRUCTIONS!$B$18,"0%"))</f>
        <v xml:space="preserve">GOAL RATE: </v>
      </c>
      <c r="D28" s="39" t="e">
        <f>IF(ISBLANK(INSTRUCTIONS!$B$18)=TRUE,NA(),INSTRUCTIONS!$B$18)</f>
        <v>#N/A</v>
      </c>
      <c r="E28" s="39" t="e">
        <f>IF(ISBLANK(INSTRUCTIONS!$B$18)=TRUE,NA(),INSTRUCTIONS!$B$18)</f>
        <v>#N/A</v>
      </c>
      <c r="F28" s="39" t="e">
        <f>IF(ISBLANK(INSTRUCTIONS!$B$18)=TRUE,NA(),INSTRUCTIONS!$B$18)</f>
        <v>#N/A</v>
      </c>
      <c r="G28" s="39" t="e">
        <f>IF(ISBLANK(INSTRUCTIONS!$B$18)=TRUE,NA(),INSTRUCTIONS!$B$18)</f>
        <v>#N/A</v>
      </c>
      <c r="H28" s="39" t="e">
        <f>IF(ISBLANK(INSTRUCTIONS!$B$18)=TRUE,NA(),INSTRUCTIONS!$B$18)</f>
        <v>#N/A</v>
      </c>
      <c r="I28" s="39" t="e">
        <f>IF(ISBLANK(INSTRUCTIONS!$B$18)=TRUE,NA(),INSTRUCTIONS!$B$18)</f>
        <v>#N/A</v>
      </c>
      <c r="J28" s="39" t="e">
        <f>IF(ISBLANK(INSTRUCTIONS!$B$18)=TRUE,NA(),INSTRUCTIONS!$B$18)</f>
        <v>#N/A</v>
      </c>
      <c r="K28" s="39" t="e">
        <f>IF(ISBLANK(INSTRUCTIONS!$B$18)=TRUE,NA(),INSTRUCTIONS!$B$18)</f>
        <v>#N/A</v>
      </c>
      <c r="L28" s="39" t="e">
        <f>IF(ISBLANK(INSTRUCTIONS!$B$18)=TRUE,NA(),INSTRUCTIONS!$B$18)</f>
        <v>#N/A</v>
      </c>
      <c r="M28" s="39" t="e">
        <f>IF(ISBLANK(INSTRUCTIONS!$B$18)=TRUE,NA(),INSTRUCTIONS!$B$18)</f>
        <v>#N/A</v>
      </c>
      <c r="N28" s="39" t="e">
        <f>IF(ISBLANK(INSTRUCTIONS!$B$18)=TRUE,NA(),INSTRUCTIONS!$B$18)</f>
        <v>#N/A</v>
      </c>
      <c r="O28" s="39" t="e">
        <f>IF(ISBLANK(INSTRUCTIONS!$B$18)=TRUE,NA(),INSTRUCTIONS!$B$18)</f>
        <v>#N/A</v>
      </c>
    </row>
    <row r="42" spans="1:13" ht="15" thickBot="1"/>
    <row r="43" spans="1:13" ht="15" hidden="1" thickBot="1">
      <c r="D43" s="59" t="e">
        <f>INDEX($D$4:$O$4,MATCH($D$44,month_list,0))</f>
        <v>#N/A</v>
      </c>
      <c r="E43" s="59"/>
      <c r="F43" s="59"/>
      <c r="G43" s="59"/>
      <c r="H43" s="59"/>
      <c r="I43" s="59" t="e">
        <f>INDEX($D$4:$O$4,MATCH($I$44,month_list,0))</f>
        <v>#N/A</v>
      </c>
      <c r="J43" s="59"/>
      <c r="K43" s="59"/>
      <c r="L43" s="59"/>
      <c r="M43" s="59"/>
    </row>
    <row r="44" spans="1:13" ht="24" thickBot="1">
      <c r="A44" s="60" t="s">
        <v>72</v>
      </c>
      <c r="B44" s="60"/>
      <c r="C44" s="60"/>
      <c r="D44" s="61"/>
      <c r="E44" s="62"/>
      <c r="F44" s="62"/>
      <c r="G44" s="62"/>
      <c r="H44" s="63"/>
      <c r="I44" s="61"/>
      <c r="J44" s="62"/>
      <c r="K44" s="62"/>
      <c r="L44" s="62"/>
      <c r="M44" s="63"/>
    </row>
    <row r="45" spans="1:13">
      <c r="A45" s="66" t="s">
        <v>73</v>
      </c>
      <c r="B45" s="66"/>
      <c r="C45" s="41" t="s">
        <v>74</v>
      </c>
      <c r="D45" s="42" t="str">
        <f>IF($D$44="","",D44)</f>
        <v/>
      </c>
      <c r="E45" s="42" t="str">
        <f>IF($D$44="","",D46+1)</f>
        <v/>
      </c>
      <c r="F45" s="42" t="str">
        <f>IF($D$44="","",E46+1)</f>
        <v/>
      </c>
      <c r="G45" s="42" t="str">
        <f>IF($D$44="","",F46+1)</f>
        <v/>
      </c>
      <c r="H45" s="42" t="str">
        <f>IF($D$44="","",G46+1)</f>
        <v/>
      </c>
      <c r="I45" s="42" t="str">
        <f>IF($I$44="","",I44)</f>
        <v/>
      </c>
      <c r="J45" s="42" t="str">
        <f>IF($I$44="","",I46+1)</f>
        <v/>
      </c>
      <c r="K45" s="42" t="str">
        <f>IF($I$44="","",J46+1)</f>
        <v/>
      </c>
      <c r="L45" s="42" t="str">
        <f>IF($I$44="","",K46+1)</f>
        <v/>
      </c>
      <c r="M45" s="42" t="str">
        <f>IF($I$44="","",L46+1)</f>
        <v/>
      </c>
    </row>
    <row r="46" spans="1:13">
      <c r="A46" s="66"/>
      <c r="B46" s="66"/>
      <c r="C46" s="41" t="s">
        <v>75</v>
      </c>
      <c r="D46" s="43" t="str">
        <f>IF($D$44="","",D44+(7-WEEKDAY(D44)))</f>
        <v/>
      </c>
      <c r="E46" s="43" t="str">
        <f>IF($D$44="","",D46+6)</f>
        <v/>
      </c>
      <c r="F46" s="43" t="str">
        <f>IF($D$44="","",E46+6)</f>
        <v/>
      </c>
      <c r="G46" s="43" t="str">
        <f>IF($D$44="","",F46+6)</f>
        <v/>
      </c>
      <c r="H46" s="43" t="str">
        <f>IF($D$44="","",EOMONTH(D45,0))</f>
        <v/>
      </c>
      <c r="I46" s="43" t="str">
        <f>IF($I$44="","",I44+(7-WEEKDAY(I44)))</f>
        <v/>
      </c>
      <c r="J46" s="43" t="str">
        <f>IF($I$44="","",I46+6)</f>
        <v/>
      </c>
      <c r="K46" s="43" t="str">
        <f>IF($I$44="","",J46+6)</f>
        <v/>
      </c>
      <c r="L46" s="43" t="str">
        <f>IF($I$44="","",K46+6)</f>
        <v/>
      </c>
      <c r="M46" s="43" t="str">
        <f>IF($I$44="","",EOMONTH(I45,0))</f>
        <v/>
      </c>
    </row>
    <row r="47" spans="1:13">
      <c r="A47" s="57" t="s">
        <v>49</v>
      </c>
      <c r="B47" s="58"/>
      <c r="C47" s="19" t="s">
        <v>50</v>
      </c>
      <c r="D47" s="22" t="e">
        <f ca="1">COUNTIFS(INDIRECT($D$43&amp;"!$T$4:$T$250"),"&gt;=0",INDIRECT($D$43&amp;"!$E$4:$E$250"),"&lt;="&amp;D$46,INDIRECT($D$43&amp;"!$E$4:$E$250"),"&gt;="&amp;D$45,INDIRECT($D$43&amp;"!$C$4:$C$250"),$C$1)</f>
        <v>#N/A</v>
      </c>
      <c r="E47" s="22" t="e">
        <f ca="1">COUNTIFS(INDIRECT($D$43&amp;"!$T$4:$T$250"),"&gt;=0",INDIRECT($D$43&amp;"!$E$4:$E$250"),"&lt;="&amp;E$46,INDIRECT($D$43&amp;"!$E$4:$E$250"),"&gt;="&amp;E$45,INDIRECT($D$43&amp;"!$C$4:$C$250"),$C$1)</f>
        <v>#N/A</v>
      </c>
      <c r="F47" s="22" t="e">
        <f ca="1">COUNTIFS(INDIRECT($D$43&amp;"!$T$4:$T$250"),"&gt;=0",INDIRECT($D$43&amp;"!$E$4:$E$250"),"&lt;="&amp;F$46,INDIRECT($D$43&amp;"!$E$4:$E$250"),"&gt;="&amp;F$45,INDIRECT($D$43&amp;"!$C$4:$C$250"),$C$1)</f>
        <v>#N/A</v>
      </c>
      <c r="G47" s="22" t="e">
        <f ca="1">COUNTIFS(INDIRECT($D$43&amp;"!$T$4:$T$250"),"&gt;=0",INDIRECT($D$43&amp;"!$E$4:$E$250"),"&lt;="&amp;G$46,INDIRECT($D$43&amp;"!$E$4:$E$250"),"&gt;="&amp;G$45,INDIRECT($D$43&amp;"!$C$4:$C$250"),$C$1)</f>
        <v>#N/A</v>
      </c>
      <c r="H47" s="22" t="e">
        <f ca="1">COUNTIFS(INDIRECT($D$43&amp;"!$T$4:$T$250"),"&gt;=0",INDIRECT($D$43&amp;"!$E$4:$E$250"),"&lt;="&amp;H$46,INDIRECT($D$43&amp;"!$E$4:$E$250"),"&gt;="&amp;H$45,INDIRECT($D$43&amp;"!$C$4:$C$250"),$C$1)</f>
        <v>#N/A</v>
      </c>
      <c r="I47" s="22" t="e">
        <f ca="1">COUNTIFS(INDIRECT($I$43&amp;"!$T$4:$T$250"),"&gt;=0",INDIRECT($I$43&amp;"!$E$4:$E$250"),"&lt;="&amp;I$46,INDIRECT($I$43&amp;"!$E$4:$E$250"),"&gt;="&amp;I$45,INDIRECT($I$43&amp;"!$C$4:$C$250"),$C$1)</f>
        <v>#N/A</v>
      </c>
      <c r="J47" s="22" t="e">
        <f ca="1">COUNTIFS(INDIRECT($I$43&amp;"!$T$4:$T$250"),"&gt;=0",INDIRECT($I$43&amp;"!$E$4:$E$250"),"&lt;="&amp;J$46,INDIRECT($I$43&amp;"!$E$4:$E$250"),"&gt;="&amp;J$45,INDIRECT($I$43&amp;"!$C$4:$C$250"),$C$1)</f>
        <v>#N/A</v>
      </c>
      <c r="K47" s="22" t="e">
        <f ca="1">COUNTIFS(INDIRECT($I$43&amp;"!$T$4:$T$250"),"&gt;=0",INDIRECT($I$43&amp;"!$E$4:$E$250"),"&lt;="&amp;K$46,INDIRECT($I$43&amp;"!$E$4:$E$250"),"&gt;="&amp;K$45,INDIRECT($I$43&amp;"!$C$4:$C$250"),$C$1)</f>
        <v>#N/A</v>
      </c>
      <c r="L47" s="22" t="e">
        <f ca="1">COUNTIFS(INDIRECT($I$43&amp;"!$T$4:$T$250"),"&gt;=0",INDIRECT($I$43&amp;"!$E$4:$E$250"),"&lt;="&amp;L$46,INDIRECT($I$43&amp;"!$E$4:$E$250"),"&gt;="&amp;L$45,INDIRECT($I$43&amp;"!$C$4:$C$250"),$C$1)</f>
        <v>#N/A</v>
      </c>
      <c r="M47" s="22" t="e">
        <f ca="1">COUNTIFS(INDIRECT($I$43&amp;"!$T$4:$T$250"),"&gt;=0",INDIRECT($I$43&amp;"!$E$4:$E$250"),"&lt;="&amp;M$46,INDIRECT($I$43&amp;"!$E$4:$E$250"),"&gt;="&amp;M$45,INDIRECT($I$43&amp;"!$C$4:$C$250"),$C$1)</f>
        <v>#N/A</v>
      </c>
    </row>
    <row r="48" spans="1:13">
      <c r="A48" s="58"/>
      <c r="B48" s="58"/>
      <c r="C48" s="19" t="s">
        <v>51</v>
      </c>
      <c r="D48" s="22" t="e">
        <f ca="1">COUNTIFS(INDIRECT($D$43&amp;"!$T$4:$T$250"),"=0",INDIRECT($D$43&amp;"!$E$4:$E$250"),"&lt;="&amp;D$46,INDIRECT($D$43&amp;"!$E$4:$E$250"),"&gt;="&amp;D$45,INDIRECT($D$43&amp;"!$C$4:$C$250"),$C$1)</f>
        <v>#N/A</v>
      </c>
      <c r="E48" s="22" t="e">
        <f ca="1">COUNTIFS(INDIRECT($D$43&amp;"!$T$4:$T$250"),"=0",INDIRECT($D$43&amp;"!$E$4:$E$250"),"&lt;="&amp;E$46,INDIRECT($D$43&amp;"!$E$4:$E$250"),"&gt;="&amp;E$45,INDIRECT($D$43&amp;"!$C$4:$C$250"),$C$1)</f>
        <v>#N/A</v>
      </c>
      <c r="F48" s="22" t="e">
        <f ca="1">COUNTIFS(INDIRECT($D$43&amp;"!$T$4:$T$250"),"=0",INDIRECT($D$43&amp;"!$E$4:$E$250"),"&lt;="&amp;F$46,INDIRECT($D$43&amp;"!$E$4:$E$250"),"&gt;="&amp;F$45,INDIRECT($D$43&amp;"!$C$4:$C$250"),$C$1)</f>
        <v>#N/A</v>
      </c>
      <c r="G48" s="22" t="e">
        <f ca="1">COUNTIFS(INDIRECT($D$43&amp;"!$T$4:$T$250"),"=0",INDIRECT($D$43&amp;"!$E$4:$E$250"),"&lt;="&amp;G$46,INDIRECT($D$43&amp;"!$E$4:$E$250"),"&gt;="&amp;G$45,INDIRECT($D$43&amp;"!$C$4:$C$250"),$C$1)</f>
        <v>#N/A</v>
      </c>
      <c r="H48" s="22" t="e">
        <f ca="1">COUNTIFS(INDIRECT($D$43&amp;"!$T$4:$T$250"),"=0",INDIRECT($D$43&amp;"!$E$4:$E$250"),"&lt;="&amp;H$46,INDIRECT($D$43&amp;"!$E$4:$E$250"),"&gt;="&amp;H$45,INDIRECT($D$43&amp;"!$C$4:$C$250"),$C$1)</f>
        <v>#N/A</v>
      </c>
      <c r="I48" s="22" t="e">
        <f ca="1">COUNTIFS(INDIRECT($I$43&amp;"!$T$4:$T$250"),"=0",INDIRECT($I$43&amp;"!$E$4:$E$250"),"&lt;="&amp;I$46,INDIRECT($I$43&amp;"!$E$4:$E$250"),"&gt;="&amp;I$45,INDIRECT($I$43&amp;"!$C$4:$C$250"),$C$1)</f>
        <v>#N/A</v>
      </c>
      <c r="J48" s="22" t="e">
        <f ca="1">COUNTIFS(INDIRECT($I$43&amp;"!$T$4:$T$250"),"=0",INDIRECT($I$43&amp;"!$E$4:$E$250"),"&lt;="&amp;J$46,INDIRECT($I$43&amp;"!$E$4:$E$250"),"&gt;="&amp;J$45,INDIRECT($I$43&amp;"!$C$4:$C$250"),$C$1)</f>
        <v>#N/A</v>
      </c>
      <c r="K48" s="22" t="e">
        <f ca="1">COUNTIFS(INDIRECT($I$43&amp;"!$T$4:$T$250"),"=0",INDIRECT($I$43&amp;"!$E$4:$E$250"),"&lt;="&amp;K$46,INDIRECT($I$43&amp;"!$E$4:$E$250"),"&gt;="&amp;K$45,INDIRECT($I$43&amp;"!$C$4:$C$250"),$C$1)</f>
        <v>#N/A</v>
      </c>
      <c r="L48" s="22" t="e">
        <f ca="1">COUNTIFS(INDIRECT($I$43&amp;"!$T$4:$T$250"),"=0",INDIRECT($I$43&amp;"!$E$4:$E$250"),"&lt;="&amp;L$46,INDIRECT($I$43&amp;"!$E$4:$E$250"),"&gt;="&amp;L$45,INDIRECT($I$43&amp;"!$C$4:$C$250"),$C$1)</f>
        <v>#N/A</v>
      </c>
      <c r="M48" s="22" t="e">
        <f ca="1">COUNTIFS(INDIRECT($I$43&amp;"!$T$4:$T$250"),"=0",INDIRECT($I$43&amp;"!$E$4:$E$250"),"&lt;="&amp;M$46,INDIRECT($I$43&amp;"!$E$4:$E$250"),"&gt;="&amp;M$45,INDIRECT($I$43&amp;"!$C$4:$C$250"),$C$1)</f>
        <v>#N/A</v>
      </c>
    </row>
    <row r="49" spans="1:13" ht="15.6">
      <c r="A49" s="58"/>
      <c r="B49" s="58"/>
      <c r="C49" s="23" t="s">
        <v>52</v>
      </c>
      <c r="D49" s="24" t="e">
        <f ca="1">IFERROR(D48/D47,NA())</f>
        <v>#N/A</v>
      </c>
      <c r="E49" s="24" t="e">
        <f t="shared" ref="E49:H49" ca="1" si="21">IFERROR(E48/E47,NA())</f>
        <v>#N/A</v>
      </c>
      <c r="F49" s="24" t="e">
        <f t="shared" ca="1" si="21"/>
        <v>#N/A</v>
      </c>
      <c r="G49" s="24" t="e">
        <f t="shared" ca="1" si="21"/>
        <v>#N/A</v>
      </c>
      <c r="H49" s="24" t="e">
        <f t="shared" ca="1" si="21"/>
        <v>#N/A</v>
      </c>
      <c r="I49" s="24" t="e">
        <f t="shared" ref="I49" ca="1" si="22">IFERROR(I48/I47,NA())</f>
        <v>#N/A</v>
      </c>
      <c r="J49" s="24" t="e">
        <f t="shared" ref="J49:M49" ca="1" si="23">IFERROR(J48/J47,NA())</f>
        <v>#N/A</v>
      </c>
      <c r="K49" s="24" t="e">
        <f t="shared" ca="1" si="23"/>
        <v>#N/A</v>
      </c>
      <c r="L49" s="24" t="e">
        <f t="shared" ca="1" si="23"/>
        <v>#N/A</v>
      </c>
      <c r="M49" s="24" t="e">
        <f t="shared" ca="1" si="23"/>
        <v>#N/A</v>
      </c>
    </row>
    <row r="50" spans="1:13" ht="15.6">
      <c r="A50" s="58"/>
      <c r="B50" s="58"/>
      <c r="C50" s="25" t="s">
        <v>53</v>
      </c>
      <c r="D50" s="26" t="e">
        <f ca="1">IFERROR(AVERAGEIFS(INDIRECT($D$43&amp;"!$T$4:$T$250"),INDIRECT($D$43&amp;"!$E$4:$E$250"),"&lt;="&amp;D46,INDIRECT($D$43&amp;"!$E$4:$E$250"),"&gt;="&amp;D45,INDIRECT($D$43&amp;"!$C$4:$C$250"),$C$1),NA())</f>
        <v>#N/A</v>
      </c>
      <c r="E50" s="26" t="e">
        <f ca="1">IFERROR(AVERAGEIFS(INDIRECT($D$43&amp;"!$T$4:$T$250"),INDIRECT($D$43&amp;"!$E$4:$E$250"),"&lt;="&amp;E46,INDIRECT($D$43&amp;"!$E$4:$E$250"),"&gt;="&amp;E45,INDIRECT($D$43&amp;"!$C$4:$C$250"),$C$1),NA())</f>
        <v>#N/A</v>
      </c>
      <c r="F50" s="26" t="e">
        <f ca="1">IFERROR(AVERAGEIFS(INDIRECT($D$43&amp;"!$T$4:$T$250"),INDIRECT($D$43&amp;"!$E$4:$E$250"),"&lt;="&amp;F46,INDIRECT($D$43&amp;"!$E$4:$E$250"),"&gt;="&amp;F45,INDIRECT($D$43&amp;"!$C$4:$C$250"),$C$1),NA())</f>
        <v>#N/A</v>
      </c>
      <c r="G50" s="26" t="e">
        <f ca="1">IFERROR(AVERAGEIFS(INDIRECT($D$43&amp;"!$T$4:$T$250"),INDIRECT($D$43&amp;"!$E$4:$E$250"),"&lt;="&amp;G46,INDIRECT($D$43&amp;"!$E$4:$E$250"),"&gt;="&amp;G45,INDIRECT($D$43&amp;"!$C$4:$C$250"),$C$1),NA())</f>
        <v>#N/A</v>
      </c>
      <c r="H50" s="26" t="e">
        <f ca="1">IFERROR(AVERAGEIFS(INDIRECT($D$43&amp;"!$T$4:$T$250"),INDIRECT($D$43&amp;"!$E$4:$E$250"),"&lt;="&amp;H46,INDIRECT($D$43&amp;"!$E$4:$E$250"),"&gt;="&amp;H45,INDIRECT($D$43&amp;"!$C$4:$C$250"),$C$1),NA())</f>
        <v>#N/A</v>
      </c>
      <c r="I50" s="26" t="e">
        <f ca="1">IFERROR(AVERAGEIFS(INDIRECT($I$43&amp;"!$T$4:$T$250"),INDIRECT($I$43&amp;"!$E$4:$E$250"),"&lt;="&amp;I46,INDIRECT($I$43&amp;"!$E$4:$E$250"),"&gt;="&amp;I45,INDIRECT($I$43&amp;"!$C$4:$C$250"),$C$1),NA())</f>
        <v>#N/A</v>
      </c>
      <c r="J50" s="26" t="e">
        <f ca="1">IFERROR(AVERAGEIFS(INDIRECT($I$43&amp;"!$T$4:$T$250"),INDIRECT($I$43&amp;"!$E$4:$E$250"),"&lt;="&amp;J46,INDIRECT($I$43&amp;"!$E$4:$E$250"),"&gt;="&amp;J45,INDIRECT($I$43&amp;"!$C$4:$C$250"),$C$1),NA())</f>
        <v>#N/A</v>
      </c>
      <c r="K50" s="26" t="e">
        <f ca="1">IFERROR(AVERAGEIFS(INDIRECT($I$43&amp;"!$T$4:$T$250"),INDIRECT($I$43&amp;"!$E$4:$E$250"),"&lt;="&amp;K46,INDIRECT($I$43&amp;"!$E$4:$E$250"),"&gt;="&amp;K45,INDIRECT($I$43&amp;"!$C$4:$C$250"),$C$1),NA())</f>
        <v>#N/A</v>
      </c>
      <c r="L50" s="26" t="e">
        <f ca="1">IFERROR(AVERAGEIFS(INDIRECT($I$43&amp;"!$T$4:$T$250"),INDIRECT($I$43&amp;"!$E$4:$E$250"),"&lt;="&amp;L46,INDIRECT($I$43&amp;"!$E$4:$E$250"),"&gt;="&amp;L45,INDIRECT($I$43&amp;"!$C$4:$C$250"),$C$1),NA())</f>
        <v>#N/A</v>
      </c>
      <c r="M50" s="26" t="e">
        <f ca="1">IFERROR(AVERAGEIFS(INDIRECT($I$43&amp;"!$T$4:$T$250"),INDIRECT($I$43&amp;"!$E$4:$E$250"),"&lt;="&amp;M46,INDIRECT($I$43&amp;"!$E$4:$E$250"),"&gt;="&amp;M45,INDIRECT($I$43&amp;"!$C$4:$C$250"),$C$1),NA())</f>
        <v>#N/A</v>
      </c>
    </row>
    <row r="51" spans="1:13" ht="28.8">
      <c r="A51" s="67" t="s">
        <v>54</v>
      </c>
      <c r="B51" s="55" t="s">
        <v>55</v>
      </c>
      <c r="C51" s="19" t="s">
        <v>56</v>
      </c>
      <c r="D51" s="44" t="e">
        <f ca="1">IF(D$47&gt;0,COUNTIFS(INDIRECT($D$43&amp;"!$g$4:$g$250"),"NO",INDIRECT($D$43&amp;"!$E$4:$E$250"),"&lt;="&amp;D$46,INDIRECT($D$43&amp;"!$E$4:$E$250"),"&gt;="&amp;D$45,INDIRECT($D$43&amp;"!$C$4:$C$250"),$C$1),NA())</f>
        <v>#N/A</v>
      </c>
      <c r="E51" s="44" t="e">
        <f t="shared" ref="E51:H51" ca="1" si="24">IF(E$47&gt;0,COUNTIFS(INDIRECT($D$43&amp;"!$g$4:$g$250"),"NO",INDIRECT($D$43&amp;"!$E$4:$E$250"),"&lt;="&amp;E$46,INDIRECT($D$43&amp;"!$E$4:$E$250"),"&gt;="&amp;E$45,INDIRECT($D$43&amp;"!$C$4:$C$250"),$C$1),NA())</f>
        <v>#N/A</v>
      </c>
      <c r="F51" s="44" t="e">
        <f t="shared" ca="1" si="24"/>
        <v>#N/A</v>
      </c>
      <c r="G51" s="44" t="e">
        <f t="shared" ca="1" si="24"/>
        <v>#N/A</v>
      </c>
      <c r="H51" s="44" t="e">
        <f t="shared" ca="1" si="24"/>
        <v>#N/A</v>
      </c>
      <c r="I51" s="44" t="e">
        <f ca="1">IF(I$47&gt;0,COUNTIFS(INDIRECT($I$43&amp;"!$g$4:$g$250"),"NO",INDIRECT($I$43&amp;"!$E$4:$E$250"),"&lt;="&amp;I$46,INDIRECT($I$43&amp;"!$E$4:$E$250"),"&gt;="&amp;I$45,INDIRECT($I$43&amp;"!$C$4:$C$250"),$C$1),NA())</f>
        <v>#N/A</v>
      </c>
      <c r="J51" s="44" t="e">
        <f t="shared" ref="J51:M51" ca="1" si="25">IF(J$47&gt;0,COUNTIFS(INDIRECT($I$43&amp;"!$g$4:$g$250"),"NO",INDIRECT($I$43&amp;"!$E$4:$E$250"),"&lt;="&amp;J$46,INDIRECT($I$43&amp;"!$E$4:$E$250"),"&gt;="&amp;J$45,INDIRECT($I$43&amp;"!$C$4:$C$250"),$C$1),NA())</f>
        <v>#N/A</v>
      </c>
      <c r="K51" s="44" t="e">
        <f t="shared" ca="1" si="25"/>
        <v>#N/A</v>
      </c>
      <c r="L51" s="44" t="e">
        <f t="shared" ca="1" si="25"/>
        <v>#N/A</v>
      </c>
      <c r="M51" s="44" t="e">
        <f t="shared" ca="1" si="25"/>
        <v>#N/A</v>
      </c>
    </row>
    <row r="52" spans="1:13" ht="28.8">
      <c r="A52" s="68"/>
      <c r="B52" s="55"/>
      <c r="C52" s="19" t="s">
        <v>57</v>
      </c>
      <c r="D52" s="44" t="e">
        <f ca="1">IF(D$47&gt;0,COUNTIFS(INDIRECT($D$43&amp;"!$h$4:$h$250"),"NO",INDIRECT($D$43&amp;"!$E$4:$E$250"),"&lt;="&amp;D$46,INDIRECT($D$43&amp;"!$E$4:$E$250"),"&gt;="&amp;D$45,INDIRECT($D$43&amp;"!$C$4:$C$250"),$C$1),NA())</f>
        <v>#N/A</v>
      </c>
      <c r="E52" s="44" t="e">
        <f ca="1">IF(E$47&gt;0,COUNTIFS(INDIRECT($D$43&amp;"!$h$4:$h$250"),"NO",INDIRECT($D$43&amp;"!$E$4:$E$250"),"&lt;="&amp;E$46,INDIRECT($D$43&amp;"!$E$4:$E$250"),"&gt;="&amp;E$45,INDIRECT($D$43&amp;"!$C$4:$C$250"),$C$1),NA())</f>
        <v>#N/A</v>
      </c>
      <c r="F52" s="44" t="e">
        <f ca="1">IF(F$47&gt;0,COUNTIFS(INDIRECT($D$43&amp;"!$h$4:$h$250"),"NO",INDIRECT($D$43&amp;"!$E$4:$E$250"),"&lt;="&amp;F$46,INDIRECT($D$43&amp;"!$E$4:$E$250"),"&gt;="&amp;F$45,INDIRECT($D$43&amp;"!$C$4:$C$250"),$C$1),NA())</f>
        <v>#N/A</v>
      </c>
      <c r="G52" s="44" t="e">
        <f ca="1">IF(G$47&gt;0,COUNTIFS(INDIRECT($D$43&amp;"!$h$4:$h$250"),"NO",INDIRECT($D$43&amp;"!$E$4:$E$250"),"&lt;="&amp;G$46,INDIRECT($D$43&amp;"!$E$4:$E$250"),"&gt;="&amp;G$45,INDIRECT($D$43&amp;"!$C$4:$C$250"),$C$1),NA())</f>
        <v>#N/A</v>
      </c>
      <c r="H52" s="44" t="e">
        <f ca="1">IF(H$47&gt;0,COUNTIFS(INDIRECT($D$43&amp;"!$h$4:$h$250"),"NO",INDIRECT($D$43&amp;"!$E$4:$E$250"),"&lt;="&amp;H$46,INDIRECT($D$43&amp;"!$E$4:$E$250"),"&gt;="&amp;H$45,INDIRECT($D$43&amp;"!$C$4:$C$250"),$C$1),NA())</f>
        <v>#N/A</v>
      </c>
      <c r="I52" s="44" t="e">
        <f ca="1">IF(I$47&gt;0,COUNTIFS(INDIRECT($I$43&amp;"!$h$4:$h$250"),"NO",INDIRECT($I$43&amp;"!$E$4:$E$250"),"&lt;="&amp;I$46,INDIRECT($I$43&amp;"!$E$4:$E$250"),"&gt;="&amp;I$45,INDIRECT($I$43&amp;"!$C$4:$C$250"),$C$1),NA())</f>
        <v>#N/A</v>
      </c>
      <c r="J52" s="44" t="e">
        <f ca="1">IF(J$47&gt;0,COUNTIFS(INDIRECT($I$43&amp;"!$h$4:$h$250"),"NO",INDIRECT($I$43&amp;"!$E$4:$E$250"),"&lt;="&amp;J$46,INDIRECT($I$43&amp;"!$E$4:$E$250"),"&gt;="&amp;J$45,INDIRECT($I$43&amp;"!$C$4:$C$250"),$C$1),NA())</f>
        <v>#N/A</v>
      </c>
      <c r="K52" s="44" t="e">
        <f ca="1">IF(K$47&gt;0,COUNTIFS(INDIRECT($I$43&amp;"!$h$4:$h$250"),"NO",INDIRECT($I$43&amp;"!$E$4:$E$250"),"&lt;="&amp;K$46,INDIRECT($I$43&amp;"!$E$4:$E$250"),"&gt;="&amp;K$45,INDIRECT($I$43&amp;"!$C$4:$C$250"),$C$1),NA())</f>
        <v>#N/A</v>
      </c>
      <c r="L52" s="44" t="e">
        <f ca="1">IF(L$47&gt;0,COUNTIFS(INDIRECT($I$43&amp;"!$h$4:$h$250"),"NO",INDIRECT($I$43&amp;"!$E$4:$E$250"),"&lt;="&amp;L$46,INDIRECT($I$43&amp;"!$E$4:$E$250"),"&gt;="&amp;L$45,INDIRECT($I$43&amp;"!$C$4:$C$250"),$C$1),NA())</f>
        <v>#N/A</v>
      </c>
      <c r="M52" s="44" t="e">
        <f ca="1">IF(M$47&gt;0,COUNTIFS(INDIRECT($I$43&amp;"!$h$4:$h$250"),"NO",INDIRECT($I$43&amp;"!$E$4:$E$250"),"&lt;="&amp;M$46,INDIRECT($I$43&amp;"!$E$4:$E$250"),"&gt;="&amp;M$45,INDIRECT($I$43&amp;"!$C$4:$C$250"),$C$1),NA())</f>
        <v>#N/A</v>
      </c>
    </row>
    <row r="53" spans="1:13" ht="28.8">
      <c r="A53" s="68"/>
      <c r="B53" s="55"/>
      <c r="C53" s="19" t="s">
        <v>58</v>
      </c>
      <c r="D53" s="44" t="e">
        <f ca="1">IF(D$47&gt;0,COUNTIFS(INDIRECT($D$43&amp;"!$i$4:$i$250"),"NO",INDIRECT($D$43&amp;"!$E$4:$E$250"),"&lt;="&amp;D$46,INDIRECT($D$43&amp;"!$E$4:$E$250"),"&gt;="&amp;D$45,INDIRECT($D$43&amp;"!$C$4:$C$250"),$C$1),NA())</f>
        <v>#N/A</v>
      </c>
      <c r="E53" s="44" t="e">
        <f ca="1">IF(E$47&gt;0,COUNTIFS(INDIRECT($D$43&amp;"!$i$4:$i$250"),"NO",INDIRECT($D$43&amp;"!$E$4:$E$250"),"&lt;="&amp;E$46,INDIRECT($D$43&amp;"!$E$4:$E$250"),"&gt;="&amp;E$45,INDIRECT($D$43&amp;"!$C$4:$C$250"),$C$1),NA())</f>
        <v>#N/A</v>
      </c>
      <c r="F53" s="44" t="e">
        <f ca="1">IF(F$47&gt;0,COUNTIFS(INDIRECT($D$43&amp;"!$i$4:$i$250"),"NO",INDIRECT($D$43&amp;"!$E$4:$E$250"),"&lt;="&amp;F$46,INDIRECT($D$43&amp;"!$E$4:$E$250"),"&gt;="&amp;F$45,INDIRECT($D$43&amp;"!$C$4:$C$250"),$C$1),NA())</f>
        <v>#N/A</v>
      </c>
      <c r="G53" s="44" t="e">
        <f ca="1">IF(G$47&gt;0,COUNTIFS(INDIRECT($D$43&amp;"!$i$4:$i$250"),"NO",INDIRECT($D$43&amp;"!$E$4:$E$250"),"&lt;="&amp;G$46,INDIRECT($D$43&amp;"!$E$4:$E$250"),"&gt;="&amp;G$45,INDIRECT($D$43&amp;"!$C$4:$C$250"),$C$1),NA())</f>
        <v>#N/A</v>
      </c>
      <c r="H53" s="44" t="e">
        <f ca="1">IF(H$47&gt;0,COUNTIFS(INDIRECT($D$43&amp;"!$i$4:$i$250"),"NO",INDIRECT($D$43&amp;"!$E$4:$E$250"),"&lt;="&amp;H$46,INDIRECT($D$43&amp;"!$E$4:$E$250"),"&gt;="&amp;H$45,INDIRECT($D$43&amp;"!$C$4:$C$250"),$C$1),NA())</f>
        <v>#N/A</v>
      </c>
      <c r="I53" s="44" t="e">
        <f ca="1">IF(I$47&gt;0,COUNTIFS(INDIRECT($I$43&amp;"!$i$4:$i$250"),"NO",INDIRECT($I$43&amp;"!$E$4:$E$250"),"&lt;="&amp;I$46,INDIRECT($I$43&amp;"!$E$4:$E$250"),"&gt;="&amp;I$45,INDIRECT($I$43&amp;"!$C$4:$C$250"),$C$1),NA())</f>
        <v>#N/A</v>
      </c>
      <c r="J53" s="44" t="e">
        <f ca="1">IF(J$47&gt;0,COUNTIFS(INDIRECT($I$43&amp;"!$i$4:$i$250"),"NO",INDIRECT($I$43&amp;"!$E$4:$E$250"),"&lt;="&amp;J$46,INDIRECT($I$43&amp;"!$E$4:$E$250"),"&gt;="&amp;J$45,INDIRECT($I$43&amp;"!$C$4:$C$250"),$C$1),NA())</f>
        <v>#N/A</v>
      </c>
      <c r="K53" s="44" t="e">
        <f ca="1">IF(K$47&gt;0,COUNTIFS(INDIRECT($I$43&amp;"!$i$4:$i$250"),"NO",INDIRECT($I$43&amp;"!$E$4:$E$250"),"&lt;="&amp;K$46,INDIRECT($I$43&amp;"!$E$4:$E$250"),"&gt;="&amp;K$45,INDIRECT($I$43&amp;"!$C$4:$C$250"),$C$1),NA())</f>
        <v>#N/A</v>
      </c>
      <c r="L53" s="44" t="e">
        <f ca="1">IF(L$47&gt;0,COUNTIFS(INDIRECT($I$43&amp;"!$i$4:$i$250"),"NO",INDIRECT($I$43&amp;"!$E$4:$E$250"),"&lt;="&amp;L$46,INDIRECT($I$43&amp;"!$E$4:$E$250"),"&gt;="&amp;L$45,INDIRECT($I$43&amp;"!$C$4:$C$250"),$C$1),NA())</f>
        <v>#N/A</v>
      </c>
      <c r="M53" s="44" t="e">
        <f ca="1">IF(M$47&gt;0,COUNTIFS(INDIRECT($I$43&amp;"!$i$4:$i$250"),"NO",INDIRECT($I$43&amp;"!$E$4:$E$250"),"&lt;="&amp;M$46,INDIRECT($I$43&amp;"!$E$4:$E$250"),"&gt;="&amp;M$45,INDIRECT($I$43&amp;"!$C$4:$C$250"),$C$1),NA())</f>
        <v>#N/A</v>
      </c>
    </row>
    <row r="54" spans="1:13" ht="43.2">
      <c r="A54" s="68"/>
      <c r="B54" s="55"/>
      <c r="C54" s="19" t="s">
        <v>76</v>
      </c>
      <c r="D54" s="44" t="e">
        <f ca="1">IF(D$47&gt;0,COUNTIFS(INDIRECT($D$43&amp;"!$j$4:$j$250"),"NO",INDIRECT($D$43&amp;"!$E$4:$E$250"),"&lt;="&amp;D$46,INDIRECT($D$43&amp;"!$E$4:$E$250"),"&gt;="&amp;D$45,INDIRECT($D$43&amp;"!$C$4:$C$250"),$C$1),NA())</f>
        <v>#N/A</v>
      </c>
      <c r="E54" s="44" t="e">
        <f ca="1">IF(E$47&gt;0,COUNTIFS(INDIRECT($D$43&amp;"!$j$4:$j$250"),"NO",INDIRECT($D$43&amp;"!$E$4:$E$250"),"&lt;="&amp;E$46,INDIRECT($D$43&amp;"!$E$4:$E$250"),"&gt;="&amp;E$45,INDIRECT($D$43&amp;"!$C$4:$C$250"),$C$1),NA())</f>
        <v>#N/A</v>
      </c>
      <c r="F54" s="44" t="e">
        <f ca="1">IF(F$47&gt;0,COUNTIFS(INDIRECT($D$43&amp;"!$j$4:$j$250"),"NO",INDIRECT($D$43&amp;"!$E$4:$E$250"),"&lt;="&amp;F$46,INDIRECT($D$43&amp;"!$E$4:$E$250"),"&gt;="&amp;F$45,INDIRECT($D$43&amp;"!$C$4:$C$250"),$C$1),NA())</f>
        <v>#N/A</v>
      </c>
      <c r="G54" s="44" t="e">
        <f ca="1">IF(G$47&gt;0,COUNTIFS(INDIRECT($D$43&amp;"!$j$4:$j$250"),"NO",INDIRECT($D$43&amp;"!$E$4:$E$250"),"&lt;="&amp;G$46,INDIRECT($D$43&amp;"!$E$4:$E$250"),"&gt;="&amp;G$45,INDIRECT($D$43&amp;"!$C$4:$C$250"),$C$1),NA())</f>
        <v>#N/A</v>
      </c>
      <c r="H54" s="44" t="e">
        <f ca="1">IF(H$47&gt;0,COUNTIFS(INDIRECT($D$43&amp;"!$j$4:$j$250"),"NO",INDIRECT($D$43&amp;"!$E$4:$E$250"),"&lt;="&amp;H$46,INDIRECT($D$43&amp;"!$E$4:$E$250"),"&gt;="&amp;H$45,INDIRECT($D$43&amp;"!$C$4:$C$250"),$C$1),NA())</f>
        <v>#N/A</v>
      </c>
      <c r="I54" s="44" t="e">
        <f ca="1">IF(I$47&gt;0,COUNTIFS(INDIRECT($I$43&amp;"!$j$4:$j$250"),"NO",INDIRECT($I$43&amp;"!$E$4:$E$250"),"&lt;="&amp;I$46,INDIRECT($I$43&amp;"!$E$4:$E$250"),"&gt;="&amp;I$45,INDIRECT($I$43&amp;"!$C$4:$C$250"),$C$1),NA())</f>
        <v>#N/A</v>
      </c>
      <c r="J54" s="44" t="e">
        <f ca="1">IF(J$47&gt;0,COUNTIFS(INDIRECT($I$43&amp;"!$j$4:$j$250"),"NO",INDIRECT($I$43&amp;"!$E$4:$E$250"),"&lt;="&amp;J$46,INDIRECT($I$43&amp;"!$E$4:$E$250"),"&gt;="&amp;J$45,INDIRECT($I$43&amp;"!$C$4:$C$250"),$C$1),NA())</f>
        <v>#N/A</v>
      </c>
      <c r="K54" s="44" t="e">
        <f ca="1">IF(K$47&gt;0,COUNTIFS(INDIRECT($I$43&amp;"!$j$4:$j$250"),"NO",INDIRECT($I$43&amp;"!$E$4:$E$250"),"&lt;="&amp;K$46,INDIRECT($I$43&amp;"!$E$4:$E$250"),"&gt;="&amp;K$45,INDIRECT($I$43&amp;"!$C$4:$C$250"),$C$1),NA())</f>
        <v>#N/A</v>
      </c>
      <c r="L54" s="44" t="e">
        <f ca="1">IF(L$47&gt;0,COUNTIFS(INDIRECT($I$43&amp;"!$j$4:$j$250"),"NO",INDIRECT($I$43&amp;"!$E$4:$E$250"),"&lt;="&amp;L$46,INDIRECT($I$43&amp;"!$E$4:$E$250"),"&gt;="&amp;L$45,INDIRECT($I$43&amp;"!$C$4:$C$250"),$C$1),NA())</f>
        <v>#N/A</v>
      </c>
      <c r="M54" s="44" t="e">
        <f ca="1">IF(M$47&gt;0,COUNTIFS(INDIRECT($I$43&amp;"!$j$4:$j$250"),"NO",INDIRECT($I$43&amp;"!$E$4:$E$250"),"&lt;="&amp;M$46,INDIRECT($I$43&amp;"!$E$4:$E$250"),"&gt;="&amp;M$45,INDIRECT($I$43&amp;"!$C$4:$C$250"),$C$1),NA())</f>
        <v>#N/A</v>
      </c>
    </row>
    <row r="55" spans="1:13" ht="28.8">
      <c r="A55" s="68"/>
      <c r="B55" s="55"/>
      <c r="C55" s="19" t="s">
        <v>60</v>
      </c>
      <c r="D55" s="44" t="e">
        <f ca="1">IF(D$47&gt;0,COUNTIFS(INDIRECT($D$43&amp;"!$k$4:$k$250"),"NO",INDIRECT($D$43&amp;"!$E$4:$E$250"),"&lt;="&amp;D$46,INDIRECT($D$43&amp;"!$E$4:$E$250"),"&gt;="&amp;D$45,INDIRECT($D$43&amp;"!$C$4:$C$250"),$C$1),NA())</f>
        <v>#N/A</v>
      </c>
      <c r="E55" s="44" t="e">
        <f ca="1">IF(E$47&gt;0,COUNTIFS(INDIRECT($D$43&amp;"!$k$4:$k$250"),"NO",INDIRECT($D$43&amp;"!$E$4:$E$250"),"&lt;="&amp;E$46,INDIRECT($D$43&amp;"!$E$4:$E$250"),"&gt;="&amp;E$45,INDIRECT($D$43&amp;"!$C$4:$C$250"),$C$1),NA())</f>
        <v>#N/A</v>
      </c>
      <c r="F55" s="44" t="e">
        <f ca="1">IF(F$47&gt;0,COUNTIFS(INDIRECT($D$43&amp;"!$k$4:$k$250"),"NO",INDIRECT($D$43&amp;"!$E$4:$E$250"),"&lt;="&amp;F$46,INDIRECT($D$43&amp;"!$E$4:$E$250"),"&gt;="&amp;F$45,INDIRECT($D$43&amp;"!$C$4:$C$250"),$C$1),NA())</f>
        <v>#N/A</v>
      </c>
      <c r="G55" s="44" t="e">
        <f ca="1">IF(G$47&gt;0,COUNTIFS(INDIRECT($D$43&amp;"!$k$4:$k$250"),"NO",INDIRECT($D$43&amp;"!$E$4:$E$250"),"&lt;="&amp;G$46,INDIRECT($D$43&amp;"!$E$4:$E$250"),"&gt;="&amp;G$45,INDIRECT($D$43&amp;"!$C$4:$C$250"),$C$1),NA())</f>
        <v>#N/A</v>
      </c>
      <c r="H55" s="44" t="e">
        <f ca="1">IF(H$47&gt;0,COUNTIFS(INDIRECT($D$43&amp;"!$k$4:$k$250"),"NO",INDIRECT($D$43&amp;"!$E$4:$E$250"),"&lt;="&amp;H$46,INDIRECT($D$43&amp;"!$E$4:$E$250"),"&gt;="&amp;H$45,INDIRECT($D$43&amp;"!$C$4:$C$250"),$C$1),NA())</f>
        <v>#N/A</v>
      </c>
      <c r="I55" s="44" t="e">
        <f ca="1">IF(I$47&gt;0,COUNTIFS(INDIRECT($I$43&amp;"!$k$4:$k$250"),"NO",INDIRECT($I$43&amp;"!$E$4:$E$250"),"&lt;="&amp;I$46,INDIRECT($I$43&amp;"!$E$4:$E$250"),"&gt;="&amp;I$45,INDIRECT($I$43&amp;"!$C$4:$C$250"),$C$1),NA())</f>
        <v>#N/A</v>
      </c>
      <c r="J55" s="44" t="e">
        <f ca="1">IF(J$47&gt;0,COUNTIFS(INDIRECT($I$43&amp;"!$k$4:$k$250"),"NO",INDIRECT($I$43&amp;"!$E$4:$E$250"),"&lt;="&amp;J$46,INDIRECT($I$43&amp;"!$E$4:$E$250"),"&gt;="&amp;J$45,INDIRECT($I$43&amp;"!$C$4:$C$250"),$C$1),NA())</f>
        <v>#N/A</v>
      </c>
      <c r="K55" s="44" t="e">
        <f ca="1">IF(K$47&gt;0,COUNTIFS(INDIRECT($I$43&amp;"!$k$4:$k$250"),"NO",INDIRECT($I$43&amp;"!$E$4:$E$250"),"&lt;="&amp;K$46,INDIRECT($I$43&amp;"!$E$4:$E$250"),"&gt;="&amp;K$45,INDIRECT($I$43&amp;"!$C$4:$C$250"),$C$1),NA())</f>
        <v>#N/A</v>
      </c>
      <c r="L55" s="44" t="e">
        <f ca="1">IF(L$47&gt;0,COUNTIFS(INDIRECT($I$43&amp;"!$k$4:$k$250"),"NO",INDIRECT($I$43&amp;"!$E$4:$E$250"),"&lt;="&amp;L$46,INDIRECT($I$43&amp;"!$E$4:$E$250"),"&gt;="&amp;L$45,INDIRECT($I$43&amp;"!$C$4:$C$250"),$C$1),NA())</f>
        <v>#N/A</v>
      </c>
      <c r="M55" s="44" t="e">
        <f ca="1">IF(M$47&gt;0,COUNTIFS(INDIRECT($I$43&amp;"!$k$4:$k$250"),"NO",INDIRECT($I$43&amp;"!$E$4:$E$250"),"&lt;="&amp;M$46,INDIRECT($I$43&amp;"!$E$4:$E$250"),"&gt;="&amp;M$45,INDIRECT($I$43&amp;"!$C$4:$C$250"),$C$1),NA())</f>
        <v>#N/A</v>
      </c>
    </row>
    <row r="56" spans="1:13" ht="28.8">
      <c r="A56" s="68"/>
      <c r="B56" s="55"/>
      <c r="C56" s="19" t="s">
        <v>61</v>
      </c>
      <c r="D56" s="44" t="e">
        <f ca="1">IF(D$47&gt;0,COUNTIFS(INDIRECT($D$43&amp;"!$l$4:$l$250"),"NO",INDIRECT($D$43&amp;"!$E$4:$E$250"),"&lt;="&amp;D$46,INDIRECT($D$43&amp;"!$E$4:$E$250"),"&gt;="&amp;D$45,INDIRECT($D$43&amp;"!$C$4:$C$250"),$C$1),NA())</f>
        <v>#N/A</v>
      </c>
      <c r="E56" s="44" t="e">
        <f ca="1">IF(E$47&gt;0,COUNTIFS(INDIRECT($D$43&amp;"!$l$4:$l$250"),"NO",INDIRECT($D$43&amp;"!$E$4:$E$250"),"&lt;="&amp;E$46,INDIRECT($D$43&amp;"!$E$4:$E$250"),"&gt;="&amp;E$45,INDIRECT($D$43&amp;"!$C$4:$C$250"),$C$1),NA())</f>
        <v>#N/A</v>
      </c>
      <c r="F56" s="44" t="e">
        <f ca="1">IF(F$47&gt;0,COUNTIFS(INDIRECT($D$43&amp;"!$l$4:$l$250"),"NO",INDIRECT($D$43&amp;"!$E$4:$E$250"),"&lt;="&amp;F$46,INDIRECT($D$43&amp;"!$E$4:$E$250"),"&gt;="&amp;F$45,INDIRECT($D$43&amp;"!$C$4:$C$250"),$C$1),NA())</f>
        <v>#N/A</v>
      </c>
      <c r="G56" s="44" t="e">
        <f ca="1">IF(G$47&gt;0,COUNTIFS(INDIRECT($D$43&amp;"!$l$4:$l$250"),"NO",INDIRECT($D$43&amp;"!$E$4:$E$250"),"&lt;="&amp;G$46,INDIRECT($D$43&amp;"!$E$4:$E$250"),"&gt;="&amp;G$45,INDIRECT($D$43&amp;"!$C$4:$C$250"),$C$1),NA())</f>
        <v>#N/A</v>
      </c>
      <c r="H56" s="44" t="e">
        <f ca="1">IF(H$47&gt;0,COUNTIFS(INDIRECT($D$43&amp;"!$l$4:$l$250"),"NO",INDIRECT($D$43&amp;"!$E$4:$E$250"),"&lt;="&amp;H$46,INDIRECT($D$43&amp;"!$E$4:$E$250"),"&gt;="&amp;H$45,INDIRECT($D$43&amp;"!$C$4:$C$250"),$C$1),NA())</f>
        <v>#N/A</v>
      </c>
      <c r="I56" s="44" t="e">
        <f ca="1">IF(I$47&gt;0,COUNTIFS(INDIRECT($I$43&amp;"!$l$4:$l$250"),"NO",INDIRECT($I$43&amp;"!$E$4:$E$250"),"&lt;="&amp;I$46,INDIRECT($I$43&amp;"!$E$4:$E$250"),"&gt;="&amp;I$45,INDIRECT($I$43&amp;"!$C$4:$C$250"),$C$1),NA())</f>
        <v>#N/A</v>
      </c>
      <c r="J56" s="44" t="e">
        <f ca="1">IF(J$47&gt;0,COUNTIFS(INDIRECT($I$43&amp;"!$l$4:$l$250"),"NO",INDIRECT($I$43&amp;"!$E$4:$E$250"),"&lt;="&amp;J$46,INDIRECT($I$43&amp;"!$E$4:$E$250"),"&gt;="&amp;J$45,INDIRECT($I$43&amp;"!$C$4:$C$250"),$C$1),NA())</f>
        <v>#N/A</v>
      </c>
      <c r="K56" s="44" t="e">
        <f ca="1">IF(K$47&gt;0,COUNTIFS(INDIRECT($I$43&amp;"!$l$4:$l$250"),"NO",INDIRECT($I$43&amp;"!$E$4:$E$250"),"&lt;="&amp;K$46,INDIRECT($I$43&amp;"!$E$4:$E$250"),"&gt;="&amp;K$45,INDIRECT($I$43&amp;"!$C$4:$C$250"),$C$1),NA())</f>
        <v>#N/A</v>
      </c>
      <c r="L56" s="44" t="e">
        <f ca="1">IF(L$47&gt;0,COUNTIFS(INDIRECT($I$43&amp;"!$l$4:$l$250"),"NO",INDIRECT($I$43&amp;"!$E$4:$E$250"),"&lt;="&amp;L$46,INDIRECT($I$43&amp;"!$E$4:$E$250"),"&gt;="&amp;L$45,INDIRECT($I$43&amp;"!$C$4:$C$250"),$C$1),NA())</f>
        <v>#N/A</v>
      </c>
      <c r="M56" s="44" t="e">
        <f ca="1">IF(M$47&gt;0,COUNTIFS(INDIRECT($I$43&amp;"!$l$4:$l$250"),"NO",INDIRECT($I$43&amp;"!$E$4:$E$250"),"&lt;="&amp;M$46,INDIRECT($I$43&amp;"!$E$4:$E$250"),"&gt;="&amp;M$45,INDIRECT($I$43&amp;"!$C$4:$C$250"),$C$1),NA())</f>
        <v>#N/A</v>
      </c>
    </row>
    <row r="57" spans="1:13" ht="15.6">
      <c r="A57" s="68"/>
      <c r="B57" s="55"/>
      <c r="C57" s="19" t="s">
        <v>62</v>
      </c>
      <c r="D57" s="44" t="e">
        <f ca="1">IF(D$47&gt;0,COUNTIFS(INDIRECT($D$43&amp;"!$m$4:$m$250"),"NO",INDIRECT($D$43&amp;"!$E$4:$E$250"),"&lt;="&amp;D$46,INDIRECT($D$43&amp;"!$E$4:$E$250"),"&gt;="&amp;D$45,INDIRECT($D$43&amp;"!$C$4:$C$250"),$C$1),NA())</f>
        <v>#N/A</v>
      </c>
      <c r="E57" s="44" t="e">
        <f ca="1">IF(E$47&gt;0,COUNTIFS(INDIRECT($D$43&amp;"!$m$4:$m$250"),"NO",INDIRECT($D$43&amp;"!$E$4:$E$250"),"&lt;="&amp;E$46,INDIRECT($D$43&amp;"!$E$4:$E$250"),"&gt;="&amp;E$45,INDIRECT($D$43&amp;"!$C$4:$C$250"),$C$1),NA())</f>
        <v>#N/A</v>
      </c>
      <c r="F57" s="44" t="e">
        <f ca="1">IF(F$47&gt;0,COUNTIFS(INDIRECT($D$43&amp;"!$m$4:$m$250"),"NO",INDIRECT($D$43&amp;"!$E$4:$E$250"),"&lt;="&amp;F$46,INDIRECT($D$43&amp;"!$E$4:$E$250"),"&gt;="&amp;F$45,INDIRECT($D$43&amp;"!$C$4:$C$250"),$C$1),NA())</f>
        <v>#N/A</v>
      </c>
      <c r="G57" s="44" t="e">
        <f ca="1">IF(G$47&gt;0,COUNTIFS(INDIRECT($D$43&amp;"!$m$4:$m$250"),"NO",INDIRECT($D$43&amp;"!$E$4:$E$250"),"&lt;="&amp;G$46,INDIRECT($D$43&amp;"!$E$4:$E$250"),"&gt;="&amp;G$45,INDIRECT($D$43&amp;"!$C$4:$C$250"),$C$1),NA())</f>
        <v>#N/A</v>
      </c>
      <c r="H57" s="44" t="e">
        <f ca="1">IF(H$47&gt;0,COUNTIFS(INDIRECT($D$43&amp;"!$m$4:$m$250"),"NO",INDIRECT($D$43&amp;"!$E$4:$E$250"),"&lt;="&amp;H$46,INDIRECT($D$43&amp;"!$E$4:$E$250"),"&gt;="&amp;H$45,INDIRECT($D$43&amp;"!$C$4:$C$250"),$C$1),NA())</f>
        <v>#N/A</v>
      </c>
      <c r="I57" s="44" t="e">
        <f ca="1">IF(I$47&gt;0,COUNTIFS(INDIRECT($I$43&amp;"!$m$4:$m$250"),"NO",INDIRECT($I$43&amp;"!$E$4:$E$250"),"&lt;="&amp;I$46,INDIRECT($I$43&amp;"!$E$4:$E$250"),"&gt;="&amp;I$45,INDIRECT($I$43&amp;"!$C$4:$C$250"),$C$1),NA())</f>
        <v>#N/A</v>
      </c>
      <c r="J57" s="44" t="e">
        <f ca="1">IF(J$47&gt;0,COUNTIFS(INDIRECT($I$43&amp;"!$m$4:$m$250"),"NO",INDIRECT($I$43&amp;"!$E$4:$E$250"),"&lt;="&amp;J$46,INDIRECT($I$43&amp;"!$E$4:$E$250"),"&gt;="&amp;J$45,INDIRECT($I$43&amp;"!$C$4:$C$250"),$C$1),NA())</f>
        <v>#N/A</v>
      </c>
      <c r="K57" s="44" t="e">
        <f ca="1">IF(K$47&gt;0,COUNTIFS(INDIRECT($I$43&amp;"!$m$4:$m$250"),"NO",INDIRECT($I$43&amp;"!$E$4:$E$250"),"&lt;="&amp;K$46,INDIRECT($I$43&amp;"!$E$4:$E$250"),"&gt;="&amp;K$45,INDIRECT($I$43&amp;"!$C$4:$C$250"),$C$1),NA())</f>
        <v>#N/A</v>
      </c>
      <c r="L57" s="44" t="e">
        <f ca="1">IF(L$47&gt;0,COUNTIFS(INDIRECT($I$43&amp;"!$m$4:$m$250"),"NO",INDIRECT($I$43&amp;"!$E$4:$E$250"),"&lt;="&amp;L$46,INDIRECT($I$43&amp;"!$E$4:$E$250"),"&gt;="&amp;L$45,INDIRECT($I$43&amp;"!$C$4:$C$250"),$C$1),NA())</f>
        <v>#N/A</v>
      </c>
      <c r="M57" s="44" t="e">
        <f ca="1">IF(M$47&gt;0,COUNTIFS(INDIRECT($I$43&amp;"!$m$4:$m$250"),"NO",INDIRECT($I$43&amp;"!$E$4:$E$250"),"&lt;="&amp;M$46,INDIRECT($I$43&amp;"!$E$4:$E$250"),"&gt;="&amp;M$45,INDIRECT($I$43&amp;"!$C$4:$C$250"),$C$1),NA())</f>
        <v>#N/A</v>
      </c>
    </row>
    <row r="58" spans="1:13" ht="43.2">
      <c r="A58" s="68"/>
      <c r="B58" s="55"/>
      <c r="C58" s="19" t="s">
        <v>63</v>
      </c>
      <c r="D58" s="44" t="e">
        <f ca="1">IF(D$47&gt;0,COUNTIFS(INDIRECT($D$43&amp;"!$n$4:$n$250"),"NO",INDIRECT($D$43&amp;"!$E$4:$E$250"),"&lt;="&amp;D$46,INDIRECT($D$43&amp;"!$E$4:$E$250"),"&gt;="&amp;D$45,INDIRECT($D$43&amp;"!$C$4:$C$250"),$C$1),NA())</f>
        <v>#N/A</v>
      </c>
      <c r="E58" s="44" t="e">
        <f ca="1">IF(E$47&gt;0,COUNTIFS(INDIRECT($D$43&amp;"!$n$4:$n$250"),"NO",INDIRECT($D$43&amp;"!$E$4:$E$250"),"&lt;="&amp;E$46,INDIRECT($D$43&amp;"!$E$4:$E$250"),"&gt;="&amp;E$45,INDIRECT($D$43&amp;"!$C$4:$C$250"),$C$1),NA())</f>
        <v>#N/A</v>
      </c>
      <c r="F58" s="44" t="e">
        <f ca="1">IF(F$47&gt;0,COUNTIFS(INDIRECT($D$43&amp;"!$n$4:$n$250"),"NO",INDIRECT($D$43&amp;"!$E$4:$E$250"),"&lt;="&amp;F$46,INDIRECT($D$43&amp;"!$E$4:$E$250"),"&gt;="&amp;F$45,INDIRECT($D$43&amp;"!$C$4:$C$250"),$C$1),NA())</f>
        <v>#N/A</v>
      </c>
      <c r="G58" s="44" t="e">
        <f ca="1">IF(G$47&gt;0,COUNTIFS(INDIRECT($D$43&amp;"!$n$4:$n$250"),"NO",INDIRECT($D$43&amp;"!$E$4:$E$250"),"&lt;="&amp;G$46,INDIRECT($D$43&amp;"!$E$4:$E$250"),"&gt;="&amp;G$45,INDIRECT($D$43&amp;"!$C$4:$C$250"),$C$1),NA())</f>
        <v>#N/A</v>
      </c>
      <c r="H58" s="44" t="e">
        <f ca="1">IF(H$47&gt;0,COUNTIFS(INDIRECT($D$43&amp;"!$n$4:$n$250"),"NO",INDIRECT($D$43&amp;"!$E$4:$E$250"),"&lt;="&amp;H$46,INDIRECT($D$43&amp;"!$E$4:$E$250"),"&gt;="&amp;H$45,INDIRECT($D$43&amp;"!$C$4:$C$250"),$C$1),NA())</f>
        <v>#N/A</v>
      </c>
      <c r="I58" s="44" t="e">
        <f ca="1">IF(I$47&gt;0,COUNTIFS(INDIRECT($I$43&amp;"!$n$4:$n$250"),"NO",INDIRECT($I$43&amp;"!$E$4:$E$250"),"&lt;="&amp;I$46,INDIRECT($I$43&amp;"!$E$4:$E$250"),"&gt;="&amp;I$45,INDIRECT($I$43&amp;"!$C$4:$C$250"),$C$1),NA())</f>
        <v>#N/A</v>
      </c>
      <c r="J58" s="44" t="e">
        <f ca="1">IF(J$47&gt;0,COUNTIFS(INDIRECT($I$43&amp;"!$n$4:$n$250"),"NO",INDIRECT($I$43&amp;"!$E$4:$E$250"),"&lt;="&amp;J$46,INDIRECT($I$43&amp;"!$E$4:$E$250"),"&gt;="&amp;J$45,INDIRECT($I$43&amp;"!$C$4:$C$250"),$C$1),NA())</f>
        <v>#N/A</v>
      </c>
      <c r="K58" s="44" t="e">
        <f ca="1">IF(K$47&gt;0,COUNTIFS(INDIRECT($I$43&amp;"!$n$4:$n$250"),"NO",INDIRECT($I$43&amp;"!$E$4:$E$250"),"&lt;="&amp;K$46,INDIRECT($I$43&amp;"!$E$4:$E$250"),"&gt;="&amp;K$45,INDIRECT($I$43&amp;"!$C$4:$C$250"),$C$1),NA())</f>
        <v>#N/A</v>
      </c>
      <c r="L58" s="44" t="e">
        <f ca="1">IF(L$47&gt;0,COUNTIFS(INDIRECT($I$43&amp;"!$n$4:$n$250"),"NO",INDIRECT($I$43&amp;"!$E$4:$E$250"),"&lt;="&amp;L$46,INDIRECT($I$43&amp;"!$E$4:$E$250"),"&gt;="&amp;L$45,INDIRECT($I$43&amp;"!$C$4:$C$250"),$C$1),NA())</f>
        <v>#N/A</v>
      </c>
      <c r="M58" s="44" t="e">
        <f ca="1">IF(M$47&gt;0,COUNTIFS(INDIRECT($I$43&amp;"!$n$4:$n$250"),"NO",INDIRECT($I$43&amp;"!$E$4:$E$250"),"&lt;="&amp;M$46,INDIRECT($I$43&amp;"!$E$4:$E$250"),"&gt;="&amp;M$45,INDIRECT($I$43&amp;"!$C$4:$C$250"),$C$1),NA())</f>
        <v>#N/A</v>
      </c>
    </row>
    <row r="59" spans="1:13" ht="28.8">
      <c r="A59" s="68"/>
      <c r="B59" s="55" t="s">
        <v>64</v>
      </c>
      <c r="C59" s="19" t="s">
        <v>65</v>
      </c>
      <c r="D59" s="44" t="e">
        <f ca="1">IF(D$47&gt;0,COUNTIFS(INDIRECT($D$43&amp;"!$o$4:$o$250"),"NO",INDIRECT($D$43&amp;"!$E$4:$E$250"),"&lt;="&amp;D$46,INDIRECT($D$43&amp;"!$E$4:$E$250"),"&gt;="&amp;D$45,INDIRECT($D$43&amp;"!$C$4:$C$250"),$C$1),NA())</f>
        <v>#N/A</v>
      </c>
      <c r="E59" s="44" t="e">
        <f ca="1">IF(E$47&gt;0,COUNTIFS(INDIRECT($D$43&amp;"!$o$4:$o$250"),"NO",INDIRECT($D$43&amp;"!$E$4:$E$250"),"&lt;="&amp;E$46,INDIRECT($D$43&amp;"!$E$4:$E$250"),"&gt;="&amp;E$45,INDIRECT($D$43&amp;"!$C$4:$C$250"),$C$1),NA())</f>
        <v>#N/A</v>
      </c>
      <c r="F59" s="44" t="e">
        <f ca="1">IF(F$47&gt;0,COUNTIFS(INDIRECT($D$43&amp;"!$o$4:$o$250"),"NO",INDIRECT($D$43&amp;"!$E$4:$E$250"),"&lt;="&amp;F$46,INDIRECT($D$43&amp;"!$E$4:$E$250"),"&gt;="&amp;F$45,INDIRECT($D$43&amp;"!$C$4:$C$250"),$C$1),NA())</f>
        <v>#N/A</v>
      </c>
      <c r="G59" s="44" t="e">
        <f ca="1">IF(G$47&gt;0,COUNTIFS(INDIRECT($D$43&amp;"!$o$4:$o$250"),"NO",INDIRECT($D$43&amp;"!$E$4:$E$250"),"&lt;="&amp;G$46,INDIRECT($D$43&amp;"!$E$4:$E$250"),"&gt;="&amp;G$45,INDIRECT($D$43&amp;"!$C$4:$C$250"),$C$1),NA())</f>
        <v>#N/A</v>
      </c>
      <c r="H59" s="44" t="e">
        <f ca="1">IF(H$47&gt;0,COUNTIFS(INDIRECT($D$43&amp;"!$o$4:$o$250"),"NO",INDIRECT($D$43&amp;"!$E$4:$E$250"),"&lt;="&amp;H$46,INDIRECT($D$43&amp;"!$E$4:$E$250"),"&gt;="&amp;H$45,INDIRECT($D$43&amp;"!$C$4:$C$250"),$C$1),NA())</f>
        <v>#N/A</v>
      </c>
      <c r="I59" s="44" t="e">
        <f ca="1">IF(I$47&gt;0,COUNTIFS(INDIRECT($I$43&amp;"!$o$4:$o$250"),"NO",INDIRECT($I$43&amp;"!$E$4:$E$250"),"&lt;="&amp;I$46,INDIRECT($I$43&amp;"!$E$4:$E$250"),"&gt;="&amp;I$45,INDIRECT($I$43&amp;"!$C$4:$C$250"),$C$1),NA())</f>
        <v>#N/A</v>
      </c>
      <c r="J59" s="44" t="e">
        <f ca="1">IF(J$47&gt;0,COUNTIFS(INDIRECT($I$43&amp;"!$o$4:$o$250"),"NO",INDIRECT($I$43&amp;"!$E$4:$E$250"),"&lt;="&amp;J$46,INDIRECT($I$43&amp;"!$E$4:$E$250"),"&gt;="&amp;J$45,INDIRECT($I$43&amp;"!$C$4:$C$250"),$C$1),NA())</f>
        <v>#N/A</v>
      </c>
      <c r="K59" s="44" t="e">
        <f ca="1">IF(K$47&gt;0,COUNTIFS(INDIRECT($I$43&amp;"!$o$4:$o$250"),"NO",INDIRECT($I$43&amp;"!$E$4:$E$250"),"&lt;="&amp;K$46,INDIRECT($I$43&amp;"!$E$4:$E$250"),"&gt;="&amp;K$45,INDIRECT($I$43&amp;"!$C$4:$C$250"),$C$1),NA())</f>
        <v>#N/A</v>
      </c>
      <c r="L59" s="44" t="e">
        <f ca="1">IF(L$47&gt;0,COUNTIFS(INDIRECT($I$43&amp;"!$o$4:$o$250"),"NO",INDIRECT($I$43&amp;"!$E$4:$E$250"),"&lt;="&amp;L$46,INDIRECT($I$43&amp;"!$E$4:$E$250"),"&gt;="&amp;L$45,INDIRECT($I$43&amp;"!$C$4:$C$250"),$C$1),NA())</f>
        <v>#N/A</v>
      </c>
      <c r="M59" s="44" t="e">
        <f ca="1">IF(M$47&gt;0,COUNTIFS(INDIRECT($I$43&amp;"!$o$4:$o$250"),"NO",INDIRECT($I$43&amp;"!$E$4:$E$250"),"&lt;="&amp;M$46,INDIRECT($I$43&amp;"!$E$4:$E$250"),"&gt;="&amp;M$45,INDIRECT($I$43&amp;"!$C$4:$C$250"),$C$1),NA())</f>
        <v>#N/A</v>
      </c>
    </row>
    <row r="60" spans="1:13" ht="43.2">
      <c r="A60" s="68"/>
      <c r="B60" s="55"/>
      <c r="C60" s="19" t="s">
        <v>77</v>
      </c>
      <c r="D60" s="44" t="e">
        <f ca="1">IF(D$47&gt;0,COUNTIFS(INDIRECT($D$43&amp;"!$p$4:$p$250"),"NO",INDIRECT($D$43&amp;"!$E$4:$E$250"),"&lt;="&amp;D$46,INDIRECT($D$43&amp;"!$E$4:$E$250"),"&gt;="&amp;D$45,INDIRECT($D$43&amp;"!$C$4:$C$250"),$C$1),NA())</f>
        <v>#N/A</v>
      </c>
      <c r="E60" s="44" t="e">
        <f ca="1">IF(E$47&gt;0,COUNTIFS(INDIRECT($D$43&amp;"!$p$4:$p$250"),"NO",INDIRECT($D$43&amp;"!$E$4:$E$250"),"&lt;="&amp;E$46,INDIRECT($D$43&amp;"!$E$4:$E$250"),"&gt;="&amp;E$45,INDIRECT($D$43&amp;"!$C$4:$C$250"),$C$1),NA())</f>
        <v>#N/A</v>
      </c>
      <c r="F60" s="44" t="e">
        <f ca="1">IF(F$47&gt;0,COUNTIFS(INDIRECT($D$43&amp;"!$p$4:$p$250"),"NO",INDIRECT($D$43&amp;"!$E$4:$E$250"),"&lt;="&amp;F$46,INDIRECT($D$43&amp;"!$E$4:$E$250"),"&gt;="&amp;F$45,INDIRECT($D$43&amp;"!$C$4:$C$250"),$C$1),NA())</f>
        <v>#N/A</v>
      </c>
      <c r="G60" s="44" t="e">
        <f ca="1">IF(G$47&gt;0,COUNTIFS(INDIRECT($D$43&amp;"!$p$4:$p$250"),"NO",INDIRECT($D$43&amp;"!$E$4:$E$250"),"&lt;="&amp;G$46,INDIRECT($D$43&amp;"!$E$4:$E$250"),"&gt;="&amp;G$45,INDIRECT($D$43&amp;"!$C$4:$C$250"),$C$1),NA())</f>
        <v>#N/A</v>
      </c>
      <c r="H60" s="44" t="e">
        <f ca="1">IF(H$47&gt;0,COUNTIFS(INDIRECT($D$43&amp;"!$p$4:$p$250"),"NO",INDIRECT($D$43&amp;"!$E$4:$E$250"),"&lt;="&amp;H$46,INDIRECT($D$43&amp;"!$E$4:$E$250"),"&gt;="&amp;H$45,INDIRECT($D$43&amp;"!$C$4:$C$250"),$C$1),NA())</f>
        <v>#N/A</v>
      </c>
      <c r="I60" s="44" t="e">
        <f ca="1">IF(I$47&gt;0,COUNTIFS(INDIRECT($I$43&amp;"!$p$4:$p$250"),"NO",INDIRECT($I$43&amp;"!$E$4:$E$250"),"&lt;="&amp;I$46,INDIRECT($I$43&amp;"!$E$4:$E$250"),"&gt;="&amp;I$45,INDIRECT($I$43&amp;"!$C$4:$C$250"),$C$1),NA())</f>
        <v>#N/A</v>
      </c>
      <c r="J60" s="44" t="e">
        <f ca="1">IF(J$47&gt;0,COUNTIFS(INDIRECT($I$43&amp;"!$p$4:$p$250"),"NO",INDIRECT($I$43&amp;"!$E$4:$E$250"),"&lt;="&amp;J$46,INDIRECT($I$43&amp;"!$E$4:$E$250"),"&gt;="&amp;J$45,INDIRECT($I$43&amp;"!$C$4:$C$250"),$C$1),NA())</f>
        <v>#N/A</v>
      </c>
      <c r="K60" s="44" t="e">
        <f ca="1">IF(K$47&gt;0,COUNTIFS(INDIRECT($I$43&amp;"!$p$4:$p$250"),"NO",INDIRECT($I$43&amp;"!$E$4:$E$250"),"&lt;="&amp;K$46,INDIRECT($I$43&amp;"!$E$4:$E$250"),"&gt;="&amp;K$45,INDIRECT($I$43&amp;"!$C$4:$C$250"),$C$1),NA())</f>
        <v>#N/A</v>
      </c>
      <c r="L60" s="44" t="e">
        <f ca="1">IF(L$47&gt;0,COUNTIFS(INDIRECT($I$43&amp;"!$p$4:$p$250"),"NO",INDIRECT($I$43&amp;"!$E$4:$E$250"),"&lt;="&amp;L$46,INDIRECT($I$43&amp;"!$E$4:$E$250"),"&gt;="&amp;L$45,INDIRECT($I$43&amp;"!$C$4:$C$250"),$C$1),NA())</f>
        <v>#N/A</v>
      </c>
      <c r="M60" s="44" t="e">
        <f ca="1">IF(M$47&gt;0,COUNTIFS(INDIRECT($I$43&amp;"!$p$4:$p$250"),"NO",INDIRECT($I$43&amp;"!$E$4:$E$250"),"&lt;="&amp;M$46,INDIRECT($I$43&amp;"!$E$4:$E$250"),"&gt;="&amp;M$45,INDIRECT($I$43&amp;"!$C$4:$C$250"),$C$1),NA())</f>
        <v>#N/A</v>
      </c>
    </row>
    <row r="61" spans="1:13" ht="28.8">
      <c r="A61" s="68"/>
      <c r="B61" s="55" t="s">
        <v>67</v>
      </c>
      <c r="C61" s="19" t="s">
        <v>68</v>
      </c>
      <c r="D61" s="44" t="e">
        <f ca="1">IF(D$47&gt;0,COUNTIFS(INDIRECT($D$43&amp;"!$q$4:$q$250"),"NO",INDIRECT($D$43&amp;"!$E$4:$E$250"),"&lt;="&amp;D$46,INDIRECT($D$43&amp;"!$E$4:$E$250"),"&gt;="&amp;D$45,INDIRECT($D$43&amp;"!$C$4:$C$250"),$C$1),NA())</f>
        <v>#N/A</v>
      </c>
      <c r="E61" s="44" t="e">
        <f ca="1">IF(E$47&gt;0,COUNTIFS(INDIRECT($D$43&amp;"!$q$4:$q$250"),"NO",INDIRECT($D$43&amp;"!$E$4:$E$250"),"&lt;="&amp;E$46,INDIRECT($D$43&amp;"!$E$4:$E$250"),"&gt;="&amp;E$45,INDIRECT($D$43&amp;"!$C$4:$C$250"),$C$1),NA())</f>
        <v>#N/A</v>
      </c>
      <c r="F61" s="44" t="e">
        <f ca="1">IF(F$47&gt;0,COUNTIFS(INDIRECT($D$43&amp;"!$q$4:$q$250"),"NO",INDIRECT($D$43&amp;"!$E$4:$E$250"),"&lt;="&amp;F$46,INDIRECT($D$43&amp;"!$E$4:$E$250"),"&gt;="&amp;F$45,INDIRECT($D$43&amp;"!$C$4:$C$250"),$C$1),NA())</f>
        <v>#N/A</v>
      </c>
      <c r="G61" s="44" t="e">
        <f ca="1">IF(G$47&gt;0,COUNTIFS(INDIRECT($D$43&amp;"!$q$4:$q$250"),"NO",INDIRECT($D$43&amp;"!$E$4:$E$250"),"&lt;="&amp;G$46,INDIRECT($D$43&amp;"!$E$4:$E$250"),"&gt;="&amp;G$45,INDIRECT($D$43&amp;"!$C$4:$C$250"),$C$1),NA())</f>
        <v>#N/A</v>
      </c>
      <c r="H61" s="44" t="e">
        <f ca="1">IF(H$47&gt;0,COUNTIFS(INDIRECT($D$43&amp;"!$q$4:$q$250"),"NO",INDIRECT($D$43&amp;"!$E$4:$E$250"),"&lt;="&amp;H$46,INDIRECT($D$43&amp;"!$E$4:$E$250"),"&gt;="&amp;H$45,INDIRECT($D$43&amp;"!$C$4:$C$250"),$C$1),NA())</f>
        <v>#N/A</v>
      </c>
      <c r="I61" s="44" t="e">
        <f ca="1">IF(I$47&gt;0,COUNTIFS(INDIRECT($I$43&amp;"!$q$4:$q$250"),"NO",INDIRECT($I$43&amp;"!$E$4:$E$250"),"&lt;="&amp;I$46,INDIRECT($I$43&amp;"!$E$4:$E$250"),"&gt;="&amp;I$45,INDIRECT($I$43&amp;"!$C$4:$C$250"),$C$1),NA())</f>
        <v>#N/A</v>
      </c>
      <c r="J61" s="44" t="e">
        <f ca="1">IF(J$47&gt;0,COUNTIFS(INDIRECT($I$43&amp;"!$q$4:$q$250"),"NO",INDIRECT($I$43&amp;"!$E$4:$E$250"),"&lt;="&amp;J$46,INDIRECT($I$43&amp;"!$E$4:$E$250"),"&gt;="&amp;J$45,INDIRECT($I$43&amp;"!$C$4:$C$250"),$C$1),NA())</f>
        <v>#N/A</v>
      </c>
      <c r="K61" s="44" t="e">
        <f ca="1">IF(K$47&gt;0,COUNTIFS(INDIRECT($I$43&amp;"!$q$4:$q$250"),"NO",INDIRECT($I$43&amp;"!$E$4:$E$250"),"&lt;="&amp;K$46,INDIRECT($I$43&amp;"!$E$4:$E$250"),"&gt;="&amp;K$45,INDIRECT($I$43&amp;"!$C$4:$C$250"),$C$1),NA())</f>
        <v>#N/A</v>
      </c>
      <c r="L61" s="44" t="e">
        <f ca="1">IF(L$47&gt;0,COUNTIFS(INDIRECT($I$43&amp;"!$q$4:$q$250"),"NO",INDIRECT($I$43&amp;"!$E$4:$E$250"),"&lt;="&amp;L$46,INDIRECT($I$43&amp;"!$E$4:$E$250"),"&gt;="&amp;L$45,INDIRECT($I$43&amp;"!$C$4:$C$250"),$C$1),NA())</f>
        <v>#N/A</v>
      </c>
      <c r="M61" s="44" t="e">
        <f ca="1">IF(M$47&gt;0,COUNTIFS(INDIRECT($I$43&amp;"!$q$4:$q$250"),"NO",INDIRECT($I$43&amp;"!$E$4:$E$250"),"&lt;="&amp;M$46,INDIRECT($I$43&amp;"!$E$4:$E$250"),"&gt;="&amp;M$45,INDIRECT($I$43&amp;"!$C$4:$C$250"),$C$1),NA())</f>
        <v>#N/A</v>
      </c>
    </row>
    <row r="62" spans="1:13" ht="28.8">
      <c r="A62" s="68"/>
      <c r="B62" s="55"/>
      <c r="C62" s="19" t="s">
        <v>69</v>
      </c>
      <c r="D62" s="44" t="e">
        <f ca="1">IF(D$47&gt;0,COUNTIFS(INDIRECT($D$43&amp;"!$r$4:$r$250"),"NO",INDIRECT($D$43&amp;"!$E$4:$E$250"),"&lt;="&amp;D$46,INDIRECT($D$43&amp;"!$E$4:$E$250"),"&gt;="&amp;D$45,INDIRECT($D$43&amp;"!$C$4:$C$250"),$C$1),NA())</f>
        <v>#N/A</v>
      </c>
      <c r="E62" s="44" t="e">
        <f ca="1">IF(E$47&gt;0,COUNTIFS(INDIRECT($D$43&amp;"!$r$4:$r$250"),"NO",INDIRECT($D$43&amp;"!$E$4:$E$250"),"&lt;="&amp;E$46,INDIRECT($D$43&amp;"!$E$4:$E$250"),"&gt;="&amp;E$45,INDIRECT($D$43&amp;"!$C$4:$C$250"),$C$1),NA())</f>
        <v>#N/A</v>
      </c>
      <c r="F62" s="44" t="e">
        <f ca="1">IF(F$47&gt;0,COUNTIFS(INDIRECT($D$43&amp;"!$r$4:$r$250"),"NO",INDIRECT($D$43&amp;"!$E$4:$E$250"),"&lt;="&amp;F$46,INDIRECT($D$43&amp;"!$E$4:$E$250"),"&gt;="&amp;F$45,INDIRECT($D$43&amp;"!$C$4:$C$250"),$C$1),NA())</f>
        <v>#N/A</v>
      </c>
      <c r="G62" s="44" t="e">
        <f ca="1">IF(G$47&gt;0,COUNTIFS(INDIRECT($D$43&amp;"!$r$4:$r$250"),"NO",INDIRECT($D$43&amp;"!$E$4:$E$250"),"&lt;="&amp;G$46,INDIRECT($D$43&amp;"!$E$4:$E$250"),"&gt;="&amp;G$45,INDIRECT($D$43&amp;"!$C$4:$C$250"),$C$1),NA())</f>
        <v>#N/A</v>
      </c>
      <c r="H62" s="44" t="e">
        <f ca="1">IF(H$47&gt;0,COUNTIFS(INDIRECT($D$43&amp;"!$r$4:$r$250"),"NO",INDIRECT($D$43&amp;"!$E$4:$E$250"),"&lt;="&amp;H$46,INDIRECT($D$43&amp;"!$E$4:$E$250"),"&gt;="&amp;H$45,INDIRECT($D$43&amp;"!$C$4:$C$250"),$C$1),NA())</f>
        <v>#N/A</v>
      </c>
      <c r="I62" s="44" t="e">
        <f ca="1">IF(I$47&gt;0,COUNTIFS(INDIRECT($I$43&amp;"!$r$4:$r$250"),"NO",INDIRECT($I$43&amp;"!$E$4:$E$250"),"&lt;="&amp;I$46,INDIRECT($I$43&amp;"!$E$4:$E$250"),"&gt;="&amp;I$45,INDIRECT($I$43&amp;"!$C$4:$C$250"),$C$1),NA())</f>
        <v>#N/A</v>
      </c>
      <c r="J62" s="44" t="e">
        <f ca="1">IF(J$47&gt;0,COUNTIFS(INDIRECT($I$43&amp;"!$r$4:$r$250"),"NO",INDIRECT($I$43&amp;"!$E$4:$E$250"),"&lt;="&amp;J$46,INDIRECT($I$43&amp;"!$E$4:$E$250"),"&gt;="&amp;J$45,INDIRECT($I$43&amp;"!$C$4:$C$250"),$C$1),NA())</f>
        <v>#N/A</v>
      </c>
      <c r="K62" s="44" t="e">
        <f ca="1">IF(K$47&gt;0,COUNTIFS(INDIRECT($I$43&amp;"!$r$4:$r$250"),"NO",INDIRECT($I$43&amp;"!$E$4:$E$250"),"&lt;="&amp;K$46,INDIRECT($I$43&amp;"!$E$4:$E$250"),"&gt;="&amp;K$45,INDIRECT($I$43&amp;"!$C$4:$C$250"),$C$1),NA())</f>
        <v>#N/A</v>
      </c>
      <c r="L62" s="44" t="e">
        <f ca="1">IF(L$47&gt;0,COUNTIFS(INDIRECT($I$43&amp;"!$r$4:$r$250"),"NO",INDIRECT($I$43&amp;"!$E$4:$E$250"),"&lt;="&amp;L$46,INDIRECT($I$43&amp;"!$E$4:$E$250"),"&gt;="&amp;L$45,INDIRECT($I$43&amp;"!$C$4:$C$250"),$C$1),NA())</f>
        <v>#N/A</v>
      </c>
      <c r="M62" s="44" t="e">
        <f ca="1">IF(M$47&gt;0,COUNTIFS(INDIRECT($I$43&amp;"!$r$4:$r$250"),"NO",INDIRECT($I$43&amp;"!$E$4:$E$250"),"&lt;="&amp;M$46,INDIRECT($I$43&amp;"!$E$4:$E$250"),"&gt;="&amp;M$45,INDIRECT($I$43&amp;"!$C$4:$C$250"),$C$1),NA())</f>
        <v>#N/A</v>
      </c>
    </row>
    <row r="63" spans="1:13" ht="28.8">
      <c r="A63" s="68"/>
      <c r="B63" s="55"/>
      <c r="C63" s="19" t="s">
        <v>70</v>
      </c>
      <c r="D63" s="44" t="e">
        <f ca="1">IF(D$47&gt;0,COUNTIFS(INDIRECT($D$43&amp;"!$s$4:$s$250"),"NO",INDIRECT($D$43&amp;"!$E$4:$E$250"),"&lt;="&amp;D$46,INDIRECT($D$43&amp;"!$E$4:$E$250"),"&gt;="&amp;D$45,INDIRECT($D$43&amp;"!$C$4:$C$250"),$C$1),NA())</f>
        <v>#N/A</v>
      </c>
      <c r="E63" s="44" t="e">
        <f ca="1">IF(E$47&gt;0,COUNTIFS(INDIRECT($D$43&amp;"!$s$4:$s$250"),"NO",INDIRECT($D$43&amp;"!$E$4:$E$250"),"&lt;="&amp;E$46,INDIRECT($D$43&amp;"!$E$4:$E$250"),"&gt;="&amp;E$45,INDIRECT($D$43&amp;"!$C$4:$C$250"),$C$1),NA())</f>
        <v>#N/A</v>
      </c>
      <c r="F63" s="44" t="e">
        <f ca="1">IF(F$47&gt;0,COUNTIFS(INDIRECT($D$43&amp;"!$s$4:$s$250"),"NO",INDIRECT($D$43&amp;"!$E$4:$E$250"),"&lt;="&amp;F$46,INDIRECT($D$43&amp;"!$E$4:$E$250"),"&gt;="&amp;F$45,INDIRECT($D$43&amp;"!$C$4:$C$250"),$C$1),NA())</f>
        <v>#N/A</v>
      </c>
      <c r="G63" s="44" t="e">
        <f ca="1">IF(G$47&gt;0,COUNTIFS(INDIRECT($D$43&amp;"!$s$4:$s$250"),"NO",INDIRECT($D$43&amp;"!$E$4:$E$250"),"&lt;="&amp;G$46,INDIRECT($D$43&amp;"!$E$4:$E$250"),"&gt;="&amp;G$45,INDIRECT($D$43&amp;"!$C$4:$C$250"),$C$1),NA())</f>
        <v>#N/A</v>
      </c>
      <c r="H63" s="44" t="e">
        <f ca="1">IF(H$47&gt;0,COUNTIFS(INDIRECT($D$43&amp;"!$s$4:$s$250"),"NO",INDIRECT($D$43&amp;"!$E$4:$E$250"),"&lt;="&amp;H$46,INDIRECT($D$43&amp;"!$E$4:$E$250"),"&gt;="&amp;H$45,INDIRECT($D$43&amp;"!$C$4:$C$250"),$C$1),NA())</f>
        <v>#N/A</v>
      </c>
      <c r="I63" s="44" t="e">
        <f ca="1">IF(I$47&gt;0,COUNTIFS(INDIRECT($I$43&amp;"!$s$4:$s$250"),"NO",INDIRECT($I$43&amp;"!$E$4:$E$250"),"&lt;="&amp;I$46,INDIRECT($I$43&amp;"!$E$4:$E$250"),"&gt;="&amp;I$45,INDIRECT($I$43&amp;"!$C$4:$C$250"),$C$1),NA())</f>
        <v>#N/A</v>
      </c>
      <c r="J63" s="44" t="e">
        <f ca="1">IF(J$47&gt;0,COUNTIFS(INDIRECT($I$43&amp;"!$s$4:$s$250"),"NO",INDIRECT($I$43&amp;"!$E$4:$E$250"),"&lt;="&amp;J$46,INDIRECT($I$43&amp;"!$E$4:$E$250"),"&gt;="&amp;J$45,INDIRECT($I$43&amp;"!$C$4:$C$250"),$C$1),NA())</f>
        <v>#N/A</v>
      </c>
      <c r="K63" s="44" t="e">
        <f ca="1">IF(K$47&gt;0,COUNTIFS(INDIRECT($I$43&amp;"!$s$4:$s$250"),"NO",INDIRECT($I$43&amp;"!$E$4:$E$250"),"&lt;="&amp;K$46,INDIRECT($I$43&amp;"!$E$4:$E$250"),"&gt;="&amp;K$45,INDIRECT($I$43&amp;"!$C$4:$C$250"),$C$1),NA())</f>
        <v>#N/A</v>
      </c>
      <c r="L63" s="44" t="e">
        <f ca="1">IF(L$47&gt;0,COUNTIFS(INDIRECT($I$43&amp;"!$s$4:$s$250"),"NO",INDIRECT($I$43&amp;"!$E$4:$E$250"),"&lt;="&amp;L$46,INDIRECT($I$43&amp;"!$E$4:$E$250"),"&gt;="&amp;L$45,INDIRECT($I$43&amp;"!$C$4:$C$250"),$C$1),NA())</f>
        <v>#N/A</v>
      </c>
      <c r="M63" s="44" t="e">
        <f ca="1">IF(M$47&gt;0,COUNTIFS(INDIRECT($I$43&amp;"!$s$4:$s$250"),"NO",INDIRECT($I$43&amp;"!$E$4:$E$250"),"&lt;="&amp;M$46,INDIRECT($I$43&amp;"!$E$4:$E$250"),"&gt;="&amp;M$45,INDIRECT($I$43&amp;"!$C$4:$C$250"),$C$1),NA())</f>
        <v>#N/A</v>
      </c>
    </row>
    <row r="64" spans="1:13" ht="15.6">
      <c r="A64" s="54" t="s">
        <v>71</v>
      </c>
      <c r="B64" s="64" t="s">
        <v>55</v>
      </c>
      <c r="C64" s="64"/>
      <c r="D64" s="27" t="e">
        <f ca="1">IF(D$47&gt;0,SUM(D$51:D$58),NA())</f>
        <v>#N/A</v>
      </c>
      <c r="E64" s="27" t="e">
        <f t="shared" ref="E64:M64" ca="1" si="26">IF(E$47&gt;0,SUM(E$51:E$58),NA())</f>
        <v>#N/A</v>
      </c>
      <c r="F64" s="27" t="e">
        <f t="shared" ca="1" si="26"/>
        <v>#N/A</v>
      </c>
      <c r="G64" s="27" t="e">
        <f t="shared" ca="1" si="26"/>
        <v>#N/A</v>
      </c>
      <c r="H64" s="27" t="e">
        <f t="shared" ca="1" si="26"/>
        <v>#N/A</v>
      </c>
      <c r="I64" s="27" t="e">
        <f t="shared" ca="1" si="26"/>
        <v>#N/A</v>
      </c>
      <c r="J64" s="27" t="e">
        <f t="shared" ca="1" si="26"/>
        <v>#N/A</v>
      </c>
      <c r="K64" s="27" t="e">
        <f t="shared" ca="1" si="26"/>
        <v>#N/A</v>
      </c>
      <c r="L64" s="27" t="e">
        <f t="shared" ca="1" si="26"/>
        <v>#N/A</v>
      </c>
      <c r="M64" s="27" t="e">
        <f t="shared" ca="1" si="26"/>
        <v>#N/A</v>
      </c>
    </row>
    <row r="65" spans="1:13" ht="15.6">
      <c r="A65" s="54"/>
      <c r="B65" s="64" t="s">
        <v>64</v>
      </c>
      <c r="C65" s="64"/>
      <c r="D65" s="27" t="e">
        <f ca="1">IF(D$47&gt;0,SUM(D$59:D$60),NA())</f>
        <v>#N/A</v>
      </c>
      <c r="E65" s="27" t="e">
        <f t="shared" ref="E65:M65" ca="1" si="27">IF(E$47&gt;0,SUM(E$59:E$60),NA())</f>
        <v>#N/A</v>
      </c>
      <c r="F65" s="27" t="e">
        <f t="shared" ca="1" si="27"/>
        <v>#N/A</v>
      </c>
      <c r="G65" s="27" t="e">
        <f t="shared" ca="1" si="27"/>
        <v>#N/A</v>
      </c>
      <c r="H65" s="27" t="e">
        <f t="shared" ca="1" si="27"/>
        <v>#N/A</v>
      </c>
      <c r="I65" s="27" t="e">
        <f t="shared" ca="1" si="27"/>
        <v>#N/A</v>
      </c>
      <c r="J65" s="27" t="e">
        <f t="shared" ca="1" si="27"/>
        <v>#N/A</v>
      </c>
      <c r="K65" s="27" t="e">
        <f t="shared" ca="1" si="27"/>
        <v>#N/A</v>
      </c>
      <c r="L65" s="27" t="e">
        <f t="shared" ca="1" si="27"/>
        <v>#N/A</v>
      </c>
      <c r="M65" s="27" t="e">
        <f t="shared" ca="1" si="27"/>
        <v>#N/A</v>
      </c>
    </row>
    <row r="66" spans="1:13" ht="15.6">
      <c r="A66" s="54"/>
      <c r="B66" s="64" t="s">
        <v>67</v>
      </c>
      <c r="C66" s="64"/>
      <c r="D66" s="27" t="e">
        <f ca="1">IF(D$47&gt;0,SUM(D$61:D$63),NA())</f>
        <v>#N/A</v>
      </c>
      <c r="E66" s="27" t="e">
        <f t="shared" ref="E66:M66" ca="1" si="28">IF(E$47&gt;0,SUM(E$61:E$63),NA())</f>
        <v>#N/A</v>
      </c>
      <c r="F66" s="27" t="e">
        <f t="shared" ca="1" si="28"/>
        <v>#N/A</v>
      </c>
      <c r="G66" s="27" t="e">
        <f t="shared" ca="1" si="28"/>
        <v>#N/A</v>
      </c>
      <c r="H66" s="27" t="e">
        <f t="shared" ca="1" si="28"/>
        <v>#N/A</v>
      </c>
      <c r="I66" s="27" t="e">
        <f t="shared" ca="1" si="28"/>
        <v>#N/A</v>
      </c>
      <c r="J66" s="27" t="e">
        <f t="shared" ca="1" si="28"/>
        <v>#N/A</v>
      </c>
      <c r="K66" s="27" t="e">
        <f t="shared" ca="1" si="28"/>
        <v>#N/A</v>
      </c>
      <c r="L66" s="27" t="e">
        <f t="shared" ca="1" si="28"/>
        <v>#N/A</v>
      </c>
      <c r="M66" s="27" t="e">
        <f t="shared" ca="1" si="28"/>
        <v>#N/A</v>
      </c>
    </row>
    <row r="68" spans="1:13">
      <c r="D68" s="39" t="str">
        <f>TEXT(D45,"mm/dd")&amp;" - "&amp;TEXT(D46,"mm/dd")</f>
        <v xml:space="preserve"> - </v>
      </c>
      <c r="E68" s="39" t="str">
        <f t="shared" ref="E68:M68" si="29">TEXT(E45,"mm/dd")&amp;" - "&amp;TEXT(E46,"mm/dd")</f>
        <v xml:space="preserve"> - </v>
      </c>
      <c r="F68" s="39" t="str">
        <f t="shared" si="29"/>
        <v xml:space="preserve"> - </v>
      </c>
      <c r="G68" s="39" t="str">
        <f t="shared" si="29"/>
        <v xml:space="preserve"> - </v>
      </c>
      <c r="H68" s="39" t="str">
        <f t="shared" si="29"/>
        <v xml:space="preserve"> - </v>
      </c>
      <c r="I68" s="39" t="str">
        <f t="shared" si="29"/>
        <v xml:space="preserve"> - </v>
      </c>
      <c r="J68" s="39" t="str">
        <f t="shared" si="29"/>
        <v xml:space="preserve"> - </v>
      </c>
      <c r="K68" s="39" t="str">
        <f t="shared" si="29"/>
        <v xml:space="preserve"> - </v>
      </c>
      <c r="L68" s="39" t="str">
        <f t="shared" si="29"/>
        <v xml:space="preserve"> - </v>
      </c>
      <c r="M68" s="39" t="str">
        <f t="shared" si="29"/>
        <v xml:space="preserve"> - </v>
      </c>
    </row>
  </sheetData>
  <mergeCells count="27">
    <mergeCell ref="D44:H44"/>
    <mergeCell ref="I44:M44"/>
    <mergeCell ref="A45:B46"/>
    <mergeCell ref="A47:B50"/>
    <mergeCell ref="A51:A63"/>
    <mergeCell ref="B51:B58"/>
    <mergeCell ref="B59:B60"/>
    <mergeCell ref="B61:B63"/>
    <mergeCell ref="B64:C64"/>
    <mergeCell ref="B65:C65"/>
    <mergeCell ref="A44:C44"/>
    <mergeCell ref="A64:A66"/>
    <mergeCell ref="B66:C66"/>
    <mergeCell ref="D43:H43"/>
    <mergeCell ref="I43:M43"/>
    <mergeCell ref="A23:A25"/>
    <mergeCell ref="B23:C23"/>
    <mergeCell ref="B24:C24"/>
    <mergeCell ref="B25:C25"/>
    <mergeCell ref="A1:B1"/>
    <mergeCell ref="A4:C5"/>
    <mergeCell ref="A6:B9"/>
    <mergeCell ref="A10:A22"/>
    <mergeCell ref="B10:B17"/>
    <mergeCell ref="B18:B19"/>
    <mergeCell ref="B20:B22"/>
    <mergeCell ref="A2:H2"/>
  </mergeCells>
  <conditionalFormatting sqref="D6:O25">
    <cfRule type="expression" dxfId="279" priority="16">
      <formula>ISERROR(D6)</formula>
    </cfRule>
  </conditionalFormatting>
  <conditionalFormatting sqref="D23:O25">
    <cfRule type="dataBar" priority="14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{0EF9DCB8-166C-47C1-8F3B-CECAAA3FCBDA}</x14:id>
        </ext>
      </extLst>
    </cfRule>
  </conditionalFormatting>
  <conditionalFormatting sqref="D8:O8">
    <cfRule type="expression" dxfId="278" priority="13">
      <formula>ISERROR(D8)</formula>
    </cfRule>
  </conditionalFormatting>
  <conditionalFormatting sqref="D9:O9">
    <cfRule type="expression" dxfId="277" priority="12">
      <formula>ISERROR(D9)</formula>
    </cfRule>
  </conditionalFormatting>
  <conditionalFormatting sqref="D10:O22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{625BF35E-B431-4F91-8160-33EED432B5DA}</x14:id>
        </ext>
      </extLst>
    </cfRule>
  </conditionalFormatting>
  <conditionalFormatting sqref="D51:M63">
    <cfRule type="expression" dxfId="276" priority="8">
      <formula>ISERROR(D51)</formula>
    </cfRule>
  </conditionalFormatting>
  <conditionalFormatting sqref="D49:M49">
    <cfRule type="expression" dxfId="275" priority="7">
      <formula>ISERROR(D49)</formula>
    </cfRule>
  </conditionalFormatting>
  <conditionalFormatting sqref="D49:M49">
    <cfRule type="expression" dxfId="274" priority="6">
      <formula>ISERROR(D49)</formula>
    </cfRule>
  </conditionalFormatting>
  <conditionalFormatting sqref="D50:M50">
    <cfRule type="expression" dxfId="273" priority="5">
      <formula>ISERROR(D50)</formula>
    </cfRule>
  </conditionalFormatting>
  <conditionalFormatting sqref="D50:M50">
    <cfRule type="expression" dxfId="272" priority="4">
      <formula>ISERROR(D50)</formula>
    </cfRule>
  </conditionalFormatting>
  <conditionalFormatting sqref="D64:M66">
    <cfRule type="expression" dxfId="271" priority="3">
      <formula>ISERROR(D64)</formula>
    </cfRule>
  </conditionalFormatting>
  <conditionalFormatting sqref="D64:M66">
    <cfRule type="dataBar" priority="2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{D4FAC409-02B4-48F4-98A9-B41E7A2378D0}</x14:id>
        </ext>
      </extLst>
    </cfRule>
  </conditionalFormatting>
  <conditionalFormatting sqref="D47:M48">
    <cfRule type="expression" dxfId="270" priority="1">
      <formula>ISERROR(D47)</formula>
    </cfRule>
  </conditionalFormatting>
  <conditionalFormatting sqref="D51:M63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{A14AFEBA-24E1-4C4D-81F4-004BDBB40D9B}</x14:id>
        </ext>
      </extLst>
    </cfRule>
  </conditionalFormatting>
  <dataValidations count="2">
    <dataValidation type="list" allowBlank="1" showInputMessage="1" showErrorMessage="1" sqref="C1" xr:uid="{3A2F519E-B73E-4055-B9C4-A13C8BF9D5C1}">
      <formula1>JOB_LIST</formula1>
    </dataValidation>
    <dataValidation type="list" allowBlank="1" showInputMessage="1" showErrorMessage="1" sqref="D44:M44" xr:uid="{EC3C8477-ACFB-4CD6-A8CB-4F5426552E4B}">
      <formula1>month_list</formula1>
    </dataValidation>
  </dataValidations>
  <pageMargins left="0.7" right="0.7" top="0.5" bottom="0.5" header="0.3" footer="0.3"/>
  <pageSetup scale="6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F9DCB8-166C-47C1-8F3B-CECAAA3FCB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D23:O25</xm:sqref>
        </x14:conditionalFormatting>
        <x14:conditionalFormatting xmlns:xm="http://schemas.microsoft.com/office/excel/2006/main">
          <x14:cfRule type="dataBar" id="{625BF35E-B431-4F91-8160-33EED432B5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D10:O22</xm:sqref>
        </x14:conditionalFormatting>
        <x14:conditionalFormatting xmlns:xm="http://schemas.microsoft.com/office/excel/2006/main">
          <x14:cfRule type="dataBar" id="{D4FAC409-02B4-48F4-98A9-B41E7A2378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D64:M66</xm:sqref>
        </x14:conditionalFormatting>
        <x14:conditionalFormatting xmlns:xm="http://schemas.microsoft.com/office/excel/2006/main">
          <x14:cfRule type="dataBar" id="{A14AFEBA-24E1-4C4D-81F4-004BDBB40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D51:M63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15DA-BCB5-4475-8581-649B267E754C}">
  <sheetPr>
    <tabColor theme="8" tint="0.79998168889431442"/>
    <pageSetUpPr fitToPage="1"/>
  </sheetPr>
  <dimension ref="A1:O68"/>
  <sheetViews>
    <sheetView zoomScaleNormal="100" workbookViewId="0">
      <pane ySplit="1" topLeftCell="A2" activePane="bottomLeft" state="frozen"/>
      <selection sqref="A1:L1"/>
      <selection pane="bottomLeft" activeCell="E11" sqref="E11"/>
    </sheetView>
  </sheetViews>
  <sheetFormatPr defaultColWidth="8.88671875" defaultRowHeight="14.4"/>
  <cols>
    <col min="1" max="1" width="13.6640625" style="14" customWidth="1"/>
    <col min="2" max="2" width="14.109375" style="14" customWidth="1"/>
    <col min="3" max="3" width="33.5546875" style="15" customWidth="1"/>
    <col min="4" max="15" width="10.6640625" style="14" customWidth="1"/>
    <col min="16" max="16384" width="8.88671875" style="14"/>
  </cols>
  <sheetData>
    <row r="1" spans="1:15" s="34" customFormat="1" ht="16.8">
      <c r="A1" s="69" t="s">
        <v>79</v>
      </c>
      <c r="B1" s="69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6.2" customHeight="1">
      <c r="A2" s="53" t="str">
        <f>"NURSING HOME RATES BY LOCATION: "&amp;C1</f>
        <v xml:space="preserve">NURSING HOME RATES BY LOCATION: </v>
      </c>
      <c r="B2" s="53"/>
      <c r="C2" s="53"/>
      <c r="D2" s="53"/>
      <c r="E2" s="53"/>
      <c r="F2" s="53"/>
      <c r="G2" s="53"/>
      <c r="H2" s="53"/>
      <c r="I2" s="45"/>
      <c r="J2" s="45"/>
      <c r="K2" s="45"/>
      <c r="L2" s="45"/>
      <c r="M2" s="45"/>
      <c r="N2" s="45"/>
      <c r="O2" s="45"/>
    </row>
    <row r="4" spans="1:15">
      <c r="A4" s="54" t="s">
        <v>36</v>
      </c>
      <c r="B4" s="54"/>
      <c r="C4" s="54"/>
      <c r="D4" s="21" t="s">
        <v>37</v>
      </c>
      <c r="E4" s="21" t="s">
        <v>38</v>
      </c>
      <c r="F4" s="21" t="s">
        <v>39</v>
      </c>
      <c r="G4" s="21" t="s">
        <v>40</v>
      </c>
      <c r="H4" s="21" t="s">
        <v>41</v>
      </c>
      <c r="I4" s="21" t="s">
        <v>42</v>
      </c>
      <c r="J4" s="21" t="s">
        <v>43</v>
      </c>
      <c r="K4" s="21" t="s">
        <v>44</v>
      </c>
      <c r="L4" s="21" t="s">
        <v>45</v>
      </c>
      <c r="M4" s="21" t="s">
        <v>46</v>
      </c>
      <c r="N4" s="21" t="s">
        <v>47</v>
      </c>
      <c r="O4" s="21" t="s">
        <v>48</v>
      </c>
    </row>
    <row r="5" spans="1:15" ht="18.600000000000001" customHeight="1">
      <c r="A5" s="54"/>
      <c r="B5" s="54"/>
      <c r="C5" s="54"/>
      <c r="D5" s="20" t="str">
        <f>IF(INSTRUCTIONS!B16="",D4,INSTRUCTIONS!B16)</f>
        <v>Month_1</v>
      </c>
      <c r="E5" s="20" t="str">
        <f>IF(D5=D4,E4,IF(MONTH(D5)=12,DATE(YEAR(D5)+1,1,1),DATE(YEAR(D5),MONTH(D5)+1,1)))</f>
        <v>Month_2</v>
      </c>
      <c r="F5" s="20" t="str">
        <f t="shared" ref="F5:O5" si="0">IF(E5=E4,F4,IF(MONTH(E5)=12,DATE(YEAR(E5)+1,1,1),DATE(YEAR(E5),MONTH(E5)+1,1)))</f>
        <v>Month_3</v>
      </c>
      <c r="G5" s="20" t="str">
        <f t="shared" si="0"/>
        <v>Month_4</v>
      </c>
      <c r="H5" s="20" t="str">
        <f t="shared" si="0"/>
        <v>Month_5</v>
      </c>
      <c r="I5" s="20" t="str">
        <f t="shared" si="0"/>
        <v>Month_6</v>
      </c>
      <c r="J5" s="20" t="str">
        <f t="shared" si="0"/>
        <v>Month_7</v>
      </c>
      <c r="K5" s="20" t="str">
        <f t="shared" si="0"/>
        <v>Month_8</v>
      </c>
      <c r="L5" s="20" t="str">
        <f t="shared" si="0"/>
        <v>Month_9</v>
      </c>
      <c r="M5" s="20" t="str">
        <f t="shared" si="0"/>
        <v>Month_10</v>
      </c>
      <c r="N5" s="20" t="str">
        <f t="shared" si="0"/>
        <v>Month_11</v>
      </c>
      <c r="O5" s="20" t="str">
        <f t="shared" si="0"/>
        <v>Month_12</v>
      </c>
    </row>
    <row r="6" spans="1:15">
      <c r="A6" s="57" t="s">
        <v>49</v>
      </c>
      <c r="B6" s="58"/>
      <c r="C6" s="19" t="s">
        <v>50</v>
      </c>
      <c r="D6" s="22">
        <f t="shared" ref="D6:O6" ca="1" si="1">COUNTIFS(INDIRECT(D$4&amp;"!$T$4:$T$250"),"&gt;=0",INDIRECT(D$4&amp;"!$D$4:$D$250"),$C$1)</f>
        <v>0</v>
      </c>
      <c r="E6" s="22">
        <f t="shared" ca="1" si="1"/>
        <v>0</v>
      </c>
      <c r="F6" s="22">
        <f t="shared" ca="1" si="1"/>
        <v>0</v>
      </c>
      <c r="G6" s="22">
        <f t="shared" ca="1" si="1"/>
        <v>0</v>
      </c>
      <c r="H6" s="22">
        <f t="shared" ca="1" si="1"/>
        <v>0</v>
      </c>
      <c r="I6" s="22">
        <f t="shared" ca="1" si="1"/>
        <v>0</v>
      </c>
      <c r="J6" s="22">
        <f t="shared" ca="1" si="1"/>
        <v>0</v>
      </c>
      <c r="K6" s="22">
        <f t="shared" ca="1" si="1"/>
        <v>0</v>
      </c>
      <c r="L6" s="22">
        <f t="shared" ca="1" si="1"/>
        <v>0</v>
      </c>
      <c r="M6" s="22">
        <f t="shared" ca="1" si="1"/>
        <v>0</v>
      </c>
      <c r="N6" s="22">
        <f t="shared" ca="1" si="1"/>
        <v>0</v>
      </c>
      <c r="O6" s="22">
        <f t="shared" ca="1" si="1"/>
        <v>0</v>
      </c>
    </row>
    <row r="7" spans="1:15">
      <c r="A7" s="58"/>
      <c r="B7" s="58"/>
      <c r="C7" s="19" t="s">
        <v>51</v>
      </c>
      <c r="D7" s="22">
        <f t="shared" ref="D7:O7" ca="1" si="2">COUNTIFS(INDIRECT(D$4&amp;"!$T$4:$T$250"),"=0",INDIRECT(D$4&amp;"!$D$4:$D$250"),$C$1)</f>
        <v>0</v>
      </c>
      <c r="E7" s="22">
        <f t="shared" ca="1" si="2"/>
        <v>0</v>
      </c>
      <c r="F7" s="22">
        <f t="shared" ca="1" si="2"/>
        <v>0</v>
      </c>
      <c r="G7" s="22">
        <f t="shared" ca="1" si="2"/>
        <v>0</v>
      </c>
      <c r="H7" s="22">
        <f t="shared" ca="1" si="2"/>
        <v>0</v>
      </c>
      <c r="I7" s="22">
        <f t="shared" ca="1" si="2"/>
        <v>0</v>
      </c>
      <c r="J7" s="22">
        <f t="shared" ca="1" si="2"/>
        <v>0</v>
      </c>
      <c r="K7" s="22">
        <f t="shared" ca="1" si="2"/>
        <v>0</v>
      </c>
      <c r="L7" s="22">
        <f t="shared" ca="1" si="2"/>
        <v>0</v>
      </c>
      <c r="M7" s="22">
        <f t="shared" ca="1" si="2"/>
        <v>0</v>
      </c>
      <c r="N7" s="22">
        <f t="shared" ca="1" si="2"/>
        <v>0</v>
      </c>
      <c r="O7" s="22">
        <f t="shared" ca="1" si="2"/>
        <v>0</v>
      </c>
    </row>
    <row r="8" spans="1:15" ht="15.6">
      <c r="A8" s="58"/>
      <c r="B8" s="58"/>
      <c r="C8" s="23" t="s">
        <v>52</v>
      </c>
      <c r="D8" s="24" t="e">
        <f ca="1">IFERROR(D7/D6,NA())</f>
        <v>#N/A</v>
      </c>
      <c r="E8" s="24" t="e">
        <f t="shared" ref="E8:O8" ca="1" si="3">IFERROR(E7/E6,NA())</f>
        <v>#N/A</v>
      </c>
      <c r="F8" s="24" t="e">
        <f t="shared" ca="1" si="3"/>
        <v>#N/A</v>
      </c>
      <c r="G8" s="24" t="e">
        <f t="shared" ca="1" si="3"/>
        <v>#N/A</v>
      </c>
      <c r="H8" s="24" t="e">
        <f t="shared" ca="1" si="3"/>
        <v>#N/A</v>
      </c>
      <c r="I8" s="24" t="e">
        <f t="shared" ca="1" si="3"/>
        <v>#N/A</v>
      </c>
      <c r="J8" s="24" t="e">
        <f t="shared" ca="1" si="3"/>
        <v>#N/A</v>
      </c>
      <c r="K8" s="24" t="e">
        <f t="shared" ca="1" si="3"/>
        <v>#N/A</v>
      </c>
      <c r="L8" s="24" t="e">
        <f t="shared" ca="1" si="3"/>
        <v>#N/A</v>
      </c>
      <c r="M8" s="24" t="e">
        <f t="shared" ca="1" si="3"/>
        <v>#N/A</v>
      </c>
      <c r="N8" s="24" t="e">
        <f t="shared" ca="1" si="3"/>
        <v>#N/A</v>
      </c>
      <c r="O8" s="24" t="e">
        <f t="shared" ca="1" si="3"/>
        <v>#N/A</v>
      </c>
    </row>
    <row r="9" spans="1:15" ht="15.6">
      <c r="A9" s="58"/>
      <c r="B9" s="58"/>
      <c r="C9" s="25" t="s">
        <v>53</v>
      </c>
      <c r="D9" s="26" t="e">
        <f t="shared" ref="D9:O9" ca="1" si="4">IFERROR(AVERAGEIF(INDIRECT(D$4&amp;"!$D$4:$D$250"),$C$1,INDIRECT(D$4&amp;"!$T$4:$T$250")),NA())</f>
        <v>#N/A</v>
      </c>
      <c r="E9" s="26" t="e">
        <f t="shared" ca="1" si="4"/>
        <v>#N/A</v>
      </c>
      <c r="F9" s="26" t="e">
        <f t="shared" ca="1" si="4"/>
        <v>#N/A</v>
      </c>
      <c r="G9" s="26" t="e">
        <f t="shared" ca="1" si="4"/>
        <v>#N/A</v>
      </c>
      <c r="H9" s="26" t="e">
        <f t="shared" ca="1" si="4"/>
        <v>#N/A</v>
      </c>
      <c r="I9" s="26" t="e">
        <f t="shared" ca="1" si="4"/>
        <v>#N/A</v>
      </c>
      <c r="J9" s="26" t="e">
        <f t="shared" ca="1" si="4"/>
        <v>#N/A</v>
      </c>
      <c r="K9" s="26" t="e">
        <f t="shared" ca="1" si="4"/>
        <v>#N/A</v>
      </c>
      <c r="L9" s="26" t="e">
        <f t="shared" ca="1" si="4"/>
        <v>#N/A</v>
      </c>
      <c r="M9" s="26" t="e">
        <f t="shared" ca="1" si="4"/>
        <v>#N/A</v>
      </c>
      <c r="N9" s="26" t="e">
        <f t="shared" ca="1" si="4"/>
        <v>#N/A</v>
      </c>
      <c r="O9" s="26" t="e">
        <f t="shared" ca="1" si="4"/>
        <v>#N/A</v>
      </c>
    </row>
    <row r="10" spans="1:15" ht="28.8">
      <c r="A10" s="56" t="s">
        <v>54</v>
      </c>
      <c r="B10" s="55" t="s">
        <v>55</v>
      </c>
      <c r="C10" s="19" t="s">
        <v>56</v>
      </c>
      <c r="D10" s="27" t="e">
        <f ca="1">IF(D$6&gt;0,COUNTIFS(INDIRECT(D$4&amp;"!$g$4:$g$250"),"NO",INDIRECT(D$4&amp;"!$D$4:$D$250"),$C$1),NA())</f>
        <v>#N/A</v>
      </c>
      <c r="E10" s="27" t="e">
        <f t="shared" ref="E10:O10" ca="1" si="5">IF(E$6&gt;0,COUNTIFS(INDIRECT(E$4&amp;"!$g$4:$g$250"),"NO",INDIRECT(E$4&amp;"!$D$4:$D$250"),$C$1),NA())</f>
        <v>#N/A</v>
      </c>
      <c r="F10" s="27" t="e">
        <f t="shared" ca="1" si="5"/>
        <v>#N/A</v>
      </c>
      <c r="G10" s="27" t="e">
        <f t="shared" ca="1" si="5"/>
        <v>#N/A</v>
      </c>
      <c r="H10" s="27" t="e">
        <f t="shared" ca="1" si="5"/>
        <v>#N/A</v>
      </c>
      <c r="I10" s="27" t="e">
        <f t="shared" ca="1" si="5"/>
        <v>#N/A</v>
      </c>
      <c r="J10" s="27" t="e">
        <f t="shared" ca="1" si="5"/>
        <v>#N/A</v>
      </c>
      <c r="K10" s="27" t="e">
        <f t="shared" ca="1" si="5"/>
        <v>#N/A</v>
      </c>
      <c r="L10" s="27" t="e">
        <f t="shared" ca="1" si="5"/>
        <v>#N/A</v>
      </c>
      <c r="M10" s="27" t="e">
        <f t="shared" ca="1" si="5"/>
        <v>#N/A</v>
      </c>
      <c r="N10" s="27" t="e">
        <f t="shared" ca="1" si="5"/>
        <v>#N/A</v>
      </c>
      <c r="O10" s="27" t="e">
        <f t="shared" ca="1" si="5"/>
        <v>#N/A</v>
      </c>
    </row>
    <row r="11" spans="1:15" ht="28.8">
      <c r="A11" s="56"/>
      <c r="B11" s="55"/>
      <c r="C11" s="19" t="s">
        <v>57</v>
      </c>
      <c r="D11" s="27" t="e">
        <f t="shared" ref="D11:O11" ca="1" si="6">IF(D$6&gt;0,COUNTIFS(INDIRECT(D$4&amp;"!$h$4:$h$250"),"NO",INDIRECT(D$4&amp;"!$D$4:$D$250"),$C$1),NA())</f>
        <v>#N/A</v>
      </c>
      <c r="E11" s="27" t="e">
        <f t="shared" ca="1" si="6"/>
        <v>#N/A</v>
      </c>
      <c r="F11" s="27" t="e">
        <f t="shared" ca="1" si="6"/>
        <v>#N/A</v>
      </c>
      <c r="G11" s="27" t="e">
        <f t="shared" ca="1" si="6"/>
        <v>#N/A</v>
      </c>
      <c r="H11" s="27" t="e">
        <f t="shared" ca="1" si="6"/>
        <v>#N/A</v>
      </c>
      <c r="I11" s="27" t="e">
        <f t="shared" ca="1" si="6"/>
        <v>#N/A</v>
      </c>
      <c r="J11" s="27" t="e">
        <f t="shared" ca="1" si="6"/>
        <v>#N/A</v>
      </c>
      <c r="K11" s="27" t="e">
        <f t="shared" ca="1" si="6"/>
        <v>#N/A</v>
      </c>
      <c r="L11" s="27" t="e">
        <f t="shared" ca="1" si="6"/>
        <v>#N/A</v>
      </c>
      <c r="M11" s="27" t="e">
        <f t="shared" ca="1" si="6"/>
        <v>#N/A</v>
      </c>
      <c r="N11" s="27" t="e">
        <f t="shared" ca="1" si="6"/>
        <v>#N/A</v>
      </c>
      <c r="O11" s="27" t="e">
        <f t="shared" ca="1" si="6"/>
        <v>#N/A</v>
      </c>
    </row>
    <row r="12" spans="1:15" ht="28.8">
      <c r="A12" s="56"/>
      <c r="B12" s="55"/>
      <c r="C12" s="19" t="s">
        <v>58</v>
      </c>
      <c r="D12" s="27" t="e">
        <f t="shared" ref="D12:O12" ca="1" si="7">IF(D$6&gt;0,COUNTIFS(INDIRECT(D$4&amp;"!$i$4:$i$250"),"NO",INDIRECT(D$4&amp;"!$D$4:$D$250"),$C$1),NA())</f>
        <v>#N/A</v>
      </c>
      <c r="E12" s="27" t="e">
        <f t="shared" ca="1" si="7"/>
        <v>#N/A</v>
      </c>
      <c r="F12" s="27" t="e">
        <f t="shared" ca="1" si="7"/>
        <v>#N/A</v>
      </c>
      <c r="G12" s="27" t="e">
        <f t="shared" ca="1" si="7"/>
        <v>#N/A</v>
      </c>
      <c r="H12" s="27" t="e">
        <f t="shared" ca="1" si="7"/>
        <v>#N/A</v>
      </c>
      <c r="I12" s="27" t="e">
        <f t="shared" ca="1" si="7"/>
        <v>#N/A</v>
      </c>
      <c r="J12" s="27" t="e">
        <f t="shared" ca="1" si="7"/>
        <v>#N/A</v>
      </c>
      <c r="K12" s="27" t="e">
        <f t="shared" ca="1" si="7"/>
        <v>#N/A</v>
      </c>
      <c r="L12" s="27" t="e">
        <f t="shared" ca="1" si="7"/>
        <v>#N/A</v>
      </c>
      <c r="M12" s="27" t="e">
        <f t="shared" ca="1" si="7"/>
        <v>#N/A</v>
      </c>
      <c r="N12" s="27" t="e">
        <f t="shared" ca="1" si="7"/>
        <v>#N/A</v>
      </c>
      <c r="O12" s="27" t="e">
        <f t="shared" ca="1" si="7"/>
        <v>#N/A</v>
      </c>
    </row>
    <row r="13" spans="1:15" ht="43.2">
      <c r="A13" s="56"/>
      <c r="B13" s="55"/>
      <c r="C13" s="19" t="s">
        <v>59</v>
      </c>
      <c r="D13" s="27" t="e">
        <f t="shared" ref="D13:O13" ca="1" si="8">IF(D$6&gt;0,COUNTIFS(INDIRECT(D$4&amp;"!$j$4:$j$250"),"NO",INDIRECT(D$4&amp;"!$D$4:$D$250"),$C$1),NA())</f>
        <v>#N/A</v>
      </c>
      <c r="E13" s="27" t="e">
        <f t="shared" ca="1" si="8"/>
        <v>#N/A</v>
      </c>
      <c r="F13" s="27" t="e">
        <f t="shared" ca="1" si="8"/>
        <v>#N/A</v>
      </c>
      <c r="G13" s="27" t="e">
        <f t="shared" ca="1" si="8"/>
        <v>#N/A</v>
      </c>
      <c r="H13" s="27" t="e">
        <f t="shared" ca="1" si="8"/>
        <v>#N/A</v>
      </c>
      <c r="I13" s="27" t="e">
        <f t="shared" ca="1" si="8"/>
        <v>#N/A</v>
      </c>
      <c r="J13" s="27" t="e">
        <f t="shared" ca="1" si="8"/>
        <v>#N/A</v>
      </c>
      <c r="K13" s="27" t="e">
        <f t="shared" ca="1" si="8"/>
        <v>#N/A</v>
      </c>
      <c r="L13" s="27" t="e">
        <f t="shared" ca="1" si="8"/>
        <v>#N/A</v>
      </c>
      <c r="M13" s="27" t="e">
        <f t="shared" ca="1" si="8"/>
        <v>#N/A</v>
      </c>
      <c r="N13" s="27" t="e">
        <f t="shared" ca="1" si="8"/>
        <v>#N/A</v>
      </c>
      <c r="O13" s="27" t="e">
        <f t="shared" ca="1" si="8"/>
        <v>#N/A</v>
      </c>
    </row>
    <row r="14" spans="1:15" ht="28.8">
      <c r="A14" s="56"/>
      <c r="B14" s="55"/>
      <c r="C14" s="19" t="s">
        <v>60</v>
      </c>
      <c r="D14" s="27" t="e">
        <f t="shared" ref="D14:O14" ca="1" si="9">IF(D$6&gt;0,COUNTIFS(INDIRECT(D$4&amp;"!$k$4:$k$250"),"NO",INDIRECT(D$4&amp;"!$D$4:$D$250"),$C$1),NA())</f>
        <v>#N/A</v>
      </c>
      <c r="E14" s="27" t="e">
        <f t="shared" ca="1" si="9"/>
        <v>#N/A</v>
      </c>
      <c r="F14" s="27" t="e">
        <f t="shared" ca="1" si="9"/>
        <v>#N/A</v>
      </c>
      <c r="G14" s="27" t="e">
        <f t="shared" ca="1" si="9"/>
        <v>#N/A</v>
      </c>
      <c r="H14" s="27" t="e">
        <f t="shared" ca="1" si="9"/>
        <v>#N/A</v>
      </c>
      <c r="I14" s="27" t="e">
        <f t="shared" ca="1" si="9"/>
        <v>#N/A</v>
      </c>
      <c r="J14" s="27" t="e">
        <f t="shared" ca="1" si="9"/>
        <v>#N/A</v>
      </c>
      <c r="K14" s="27" t="e">
        <f t="shared" ca="1" si="9"/>
        <v>#N/A</v>
      </c>
      <c r="L14" s="27" t="e">
        <f t="shared" ca="1" si="9"/>
        <v>#N/A</v>
      </c>
      <c r="M14" s="27" t="e">
        <f t="shared" ca="1" si="9"/>
        <v>#N/A</v>
      </c>
      <c r="N14" s="27" t="e">
        <f t="shared" ca="1" si="9"/>
        <v>#N/A</v>
      </c>
      <c r="O14" s="27" t="e">
        <f t="shared" ca="1" si="9"/>
        <v>#N/A</v>
      </c>
    </row>
    <row r="15" spans="1:15" ht="28.8">
      <c r="A15" s="56"/>
      <c r="B15" s="55"/>
      <c r="C15" s="19" t="s">
        <v>61</v>
      </c>
      <c r="D15" s="27" t="e">
        <f t="shared" ref="D15:O15" ca="1" si="10">IF(D$6&gt;0,COUNTIFS(INDIRECT(D$4&amp;"!$l$4:$l$250"),"NO",INDIRECT(D$4&amp;"!$D$4:$D$250"),$C$1),NA())</f>
        <v>#N/A</v>
      </c>
      <c r="E15" s="27" t="e">
        <f t="shared" ca="1" si="10"/>
        <v>#N/A</v>
      </c>
      <c r="F15" s="27" t="e">
        <f t="shared" ca="1" si="10"/>
        <v>#N/A</v>
      </c>
      <c r="G15" s="27" t="e">
        <f t="shared" ca="1" si="10"/>
        <v>#N/A</v>
      </c>
      <c r="H15" s="27" t="e">
        <f t="shared" ca="1" si="10"/>
        <v>#N/A</v>
      </c>
      <c r="I15" s="27" t="e">
        <f t="shared" ca="1" si="10"/>
        <v>#N/A</v>
      </c>
      <c r="J15" s="27" t="e">
        <f t="shared" ca="1" si="10"/>
        <v>#N/A</v>
      </c>
      <c r="K15" s="27" t="e">
        <f t="shared" ca="1" si="10"/>
        <v>#N/A</v>
      </c>
      <c r="L15" s="27" t="e">
        <f t="shared" ca="1" si="10"/>
        <v>#N/A</v>
      </c>
      <c r="M15" s="27" t="e">
        <f t="shared" ca="1" si="10"/>
        <v>#N/A</v>
      </c>
      <c r="N15" s="27" t="e">
        <f t="shared" ca="1" si="10"/>
        <v>#N/A</v>
      </c>
      <c r="O15" s="27" t="e">
        <f t="shared" ca="1" si="10"/>
        <v>#N/A</v>
      </c>
    </row>
    <row r="16" spans="1:15" ht="15.6">
      <c r="A16" s="56"/>
      <c r="B16" s="55"/>
      <c r="C16" s="19" t="s">
        <v>62</v>
      </c>
      <c r="D16" s="27" t="e">
        <f t="shared" ref="D16:O16" ca="1" si="11">IF(D$6&gt;0,COUNTIFS(INDIRECT(D$4&amp;"!$m$4:$m$250"),"NO",INDIRECT(D$4&amp;"!$D$4:$D$250"),$C$1),NA())</f>
        <v>#N/A</v>
      </c>
      <c r="E16" s="27" t="e">
        <f t="shared" ca="1" si="11"/>
        <v>#N/A</v>
      </c>
      <c r="F16" s="27" t="e">
        <f t="shared" ca="1" si="11"/>
        <v>#N/A</v>
      </c>
      <c r="G16" s="27" t="e">
        <f t="shared" ca="1" si="11"/>
        <v>#N/A</v>
      </c>
      <c r="H16" s="27" t="e">
        <f t="shared" ca="1" si="11"/>
        <v>#N/A</v>
      </c>
      <c r="I16" s="27" t="e">
        <f t="shared" ca="1" si="11"/>
        <v>#N/A</v>
      </c>
      <c r="J16" s="27" t="e">
        <f t="shared" ca="1" si="11"/>
        <v>#N/A</v>
      </c>
      <c r="K16" s="27" t="e">
        <f t="shared" ca="1" si="11"/>
        <v>#N/A</v>
      </c>
      <c r="L16" s="27" t="e">
        <f t="shared" ca="1" si="11"/>
        <v>#N/A</v>
      </c>
      <c r="M16" s="27" t="e">
        <f t="shared" ca="1" si="11"/>
        <v>#N/A</v>
      </c>
      <c r="N16" s="27" t="e">
        <f t="shared" ca="1" si="11"/>
        <v>#N/A</v>
      </c>
      <c r="O16" s="27" t="e">
        <f t="shared" ca="1" si="11"/>
        <v>#N/A</v>
      </c>
    </row>
    <row r="17" spans="1:15" ht="43.2">
      <c r="A17" s="56"/>
      <c r="B17" s="55"/>
      <c r="C17" s="19" t="s">
        <v>63</v>
      </c>
      <c r="D17" s="27" t="e">
        <f t="shared" ref="D17:O17" ca="1" si="12">IF(D$6&gt;0,COUNTIFS(INDIRECT(D$4&amp;"!$n$4:$n$250"),"NO",INDIRECT(D$4&amp;"!$D$4:$D$250"),$C$1),NA())</f>
        <v>#N/A</v>
      </c>
      <c r="E17" s="27" t="e">
        <f t="shared" ca="1" si="12"/>
        <v>#N/A</v>
      </c>
      <c r="F17" s="27" t="e">
        <f t="shared" ca="1" si="12"/>
        <v>#N/A</v>
      </c>
      <c r="G17" s="27" t="e">
        <f t="shared" ca="1" si="12"/>
        <v>#N/A</v>
      </c>
      <c r="H17" s="27" t="e">
        <f t="shared" ca="1" si="12"/>
        <v>#N/A</v>
      </c>
      <c r="I17" s="27" t="e">
        <f t="shared" ca="1" si="12"/>
        <v>#N/A</v>
      </c>
      <c r="J17" s="27" t="e">
        <f t="shared" ca="1" si="12"/>
        <v>#N/A</v>
      </c>
      <c r="K17" s="27" t="e">
        <f t="shared" ca="1" si="12"/>
        <v>#N/A</v>
      </c>
      <c r="L17" s="27" t="e">
        <f t="shared" ca="1" si="12"/>
        <v>#N/A</v>
      </c>
      <c r="M17" s="27" t="e">
        <f t="shared" ca="1" si="12"/>
        <v>#N/A</v>
      </c>
      <c r="N17" s="27" t="e">
        <f t="shared" ca="1" si="12"/>
        <v>#N/A</v>
      </c>
      <c r="O17" s="27" t="e">
        <f t="shared" ca="1" si="12"/>
        <v>#N/A</v>
      </c>
    </row>
    <row r="18" spans="1:15" ht="28.8">
      <c r="A18" s="56"/>
      <c r="B18" s="55" t="s">
        <v>64</v>
      </c>
      <c r="C18" s="19" t="s">
        <v>65</v>
      </c>
      <c r="D18" s="27" t="e">
        <f t="shared" ref="D18:O18" ca="1" si="13">IF(D$6&gt;0,COUNTIFS(INDIRECT(D$4&amp;"!$o$4:$o$250"),"NO",INDIRECT(D$4&amp;"!$D$4:$D$250"),$C$1),NA())</f>
        <v>#N/A</v>
      </c>
      <c r="E18" s="27" t="e">
        <f t="shared" ca="1" si="13"/>
        <v>#N/A</v>
      </c>
      <c r="F18" s="27" t="e">
        <f t="shared" ca="1" si="13"/>
        <v>#N/A</v>
      </c>
      <c r="G18" s="27" t="e">
        <f t="shared" ca="1" si="13"/>
        <v>#N/A</v>
      </c>
      <c r="H18" s="27" t="e">
        <f t="shared" ca="1" si="13"/>
        <v>#N/A</v>
      </c>
      <c r="I18" s="27" t="e">
        <f t="shared" ca="1" si="13"/>
        <v>#N/A</v>
      </c>
      <c r="J18" s="27" t="e">
        <f t="shared" ca="1" si="13"/>
        <v>#N/A</v>
      </c>
      <c r="K18" s="27" t="e">
        <f t="shared" ca="1" si="13"/>
        <v>#N/A</v>
      </c>
      <c r="L18" s="27" t="e">
        <f t="shared" ca="1" si="13"/>
        <v>#N/A</v>
      </c>
      <c r="M18" s="27" t="e">
        <f t="shared" ca="1" si="13"/>
        <v>#N/A</v>
      </c>
      <c r="N18" s="27" t="e">
        <f t="shared" ca="1" si="13"/>
        <v>#N/A</v>
      </c>
      <c r="O18" s="27" t="e">
        <f t="shared" ca="1" si="13"/>
        <v>#N/A</v>
      </c>
    </row>
    <row r="19" spans="1:15" ht="43.2">
      <c r="A19" s="56"/>
      <c r="B19" s="55"/>
      <c r="C19" s="19" t="s">
        <v>66</v>
      </c>
      <c r="D19" s="27" t="e">
        <f t="shared" ref="D19:O19" ca="1" si="14">IF(D$6&gt;0,COUNTIFS(INDIRECT(D$4&amp;"!$p$4:$p$250"),"NO",INDIRECT(D$4&amp;"!$D$4:$D$250"),$C$1),NA())</f>
        <v>#N/A</v>
      </c>
      <c r="E19" s="27" t="e">
        <f t="shared" ca="1" si="14"/>
        <v>#N/A</v>
      </c>
      <c r="F19" s="27" t="e">
        <f t="shared" ca="1" si="14"/>
        <v>#N/A</v>
      </c>
      <c r="G19" s="27" t="e">
        <f t="shared" ca="1" si="14"/>
        <v>#N/A</v>
      </c>
      <c r="H19" s="27" t="e">
        <f t="shared" ca="1" si="14"/>
        <v>#N/A</v>
      </c>
      <c r="I19" s="27" t="e">
        <f t="shared" ca="1" si="14"/>
        <v>#N/A</v>
      </c>
      <c r="J19" s="27" t="e">
        <f t="shared" ca="1" si="14"/>
        <v>#N/A</v>
      </c>
      <c r="K19" s="27" t="e">
        <f t="shared" ca="1" si="14"/>
        <v>#N/A</v>
      </c>
      <c r="L19" s="27" t="e">
        <f t="shared" ca="1" si="14"/>
        <v>#N/A</v>
      </c>
      <c r="M19" s="27" t="e">
        <f t="shared" ca="1" si="14"/>
        <v>#N/A</v>
      </c>
      <c r="N19" s="27" t="e">
        <f t="shared" ca="1" si="14"/>
        <v>#N/A</v>
      </c>
      <c r="O19" s="27" t="e">
        <f t="shared" ca="1" si="14"/>
        <v>#N/A</v>
      </c>
    </row>
    <row r="20" spans="1:15" ht="28.8">
      <c r="A20" s="56"/>
      <c r="B20" s="55" t="s">
        <v>67</v>
      </c>
      <c r="C20" s="19" t="s">
        <v>68</v>
      </c>
      <c r="D20" s="27" t="e">
        <f t="shared" ref="D20:O20" ca="1" si="15">IF(D$6&gt;0,COUNTIFS(INDIRECT(D$4&amp;"!$q$4:$q$250"),"NO",INDIRECT(D$4&amp;"!$D$4:$D$250"),$C$1),NA())</f>
        <v>#N/A</v>
      </c>
      <c r="E20" s="27" t="e">
        <f t="shared" ca="1" si="15"/>
        <v>#N/A</v>
      </c>
      <c r="F20" s="27" t="e">
        <f t="shared" ca="1" si="15"/>
        <v>#N/A</v>
      </c>
      <c r="G20" s="27" t="e">
        <f t="shared" ca="1" si="15"/>
        <v>#N/A</v>
      </c>
      <c r="H20" s="27" t="e">
        <f t="shared" ca="1" si="15"/>
        <v>#N/A</v>
      </c>
      <c r="I20" s="27" t="e">
        <f t="shared" ca="1" si="15"/>
        <v>#N/A</v>
      </c>
      <c r="J20" s="27" t="e">
        <f t="shared" ca="1" si="15"/>
        <v>#N/A</v>
      </c>
      <c r="K20" s="27" t="e">
        <f t="shared" ca="1" si="15"/>
        <v>#N/A</v>
      </c>
      <c r="L20" s="27" t="e">
        <f t="shared" ca="1" si="15"/>
        <v>#N/A</v>
      </c>
      <c r="M20" s="27" t="e">
        <f t="shared" ca="1" si="15"/>
        <v>#N/A</v>
      </c>
      <c r="N20" s="27" t="e">
        <f t="shared" ca="1" si="15"/>
        <v>#N/A</v>
      </c>
      <c r="O20" s="27" t="e">
        <f t="shared" ca="1" si="15"/>
        <v>#N/A</v>
      </c>
    </row>
    <row r="21" spans="1:15" ht="28.8">
      <c r="A21" s="56"/>
      <c r="B21" s="55"/>
      <c r="C21" s="19" t="s">
        <v>69</v>
      </c>
      <c r="D21" s="27" t="e">
        <f t="shared" ref="D21:O21" ca="1" si="16">IF(D$6&gt;0,COUNTIFS(INDIRECT(D$4&amp;"!$r$4:$r$250"),"NO",INDIRECT(D$4&amp;"!$D$4:$D$250"),$C$1),NA())</f>
        <v>#N/A</v>
      </c>
      <c r="E21" s="27" t="e">
        <f t="shared" ca="1" si="16"/>
        <v>#N/A</v>
      </c>
      <c r="F21" s="27" t="e">
        <f t="shared" ca="1" si="16"/>
        <v>#N/A</v>
      </c>
      <c r="G21" s="27" t="e">
        <f t="shared" ca="1" si="16"/>
        <v>#N/A</v>
      </c>
      <c r="H21" s="27" t="e">
        <f t="shared" ca="1" si="16"/>
        <v>#N/A</v>
      </c>
      <c r="I21" s="27" t="e">
        <f t="shared" ca="1" si="16"/>
        <v>#N/A</v>
      </c>
      <c r="J21" s="27" t="e">
        <f t="shared" ca="1" si="16"/>
        <v>#N/A</v>
      </c>
      <c r="K21" s="27" t="e">
        <f t="shared" ca="1" si="16"/>
        <v>#N/A</v>
      </c>
      <c r="L21" s="27" t="e">
        <f t="shared" ca="1" si="16"/>
        <v>#N/A</v>
      </c>
      <c r="M21" s="27" t="e">
        <f t="shared" ca="1" si="16"/>
        <v>#N/A</v>
      </c>
      <c r="N21" s="27" t="e">
        <f t="shared" ca="1" si="16"/>
        <v>#N/A</v>
      </c>
      <c r="O21" s="27" t="e">
        <f t="shared" ca="1" si="16"/>
        <v>#N/A</v>
      </c>
    </row>
    <row r="22" spans="1:15" ht="28.8">
      <c r="A22" s="56"/>
      <c r="B22" s="55"/>
      <c r="C22" s="19" t="s">
        <v>70</v>
      </c>
      <c r="D22" s="27" t="e">
        <f t="shared" ref="D22:O22" ca="1" si="17">IF(D$6&gt;0,COUNTIFS(INDIRECT(D$4&amp;"!$s$4:$s$250"),"NO",INDIRECT(D$4&amp;"!$D$4:$D$250"),$C$1),NA())</f>
        <v>#N/A</v>
      </c>
      <c r="E22" s="27" t="e">
        <f t="shared" ca="1" si="17"/>
        <v>#N/A</v>
      </c>
      <c r="F22" s="27" t="e">
        <f t="shared" ca="1" si="17"/>
        <v>#N/A</v>
      </c>
      <c r="G22" s="27" t="e">
        <f t="shared" ca="1" si="17"/>
        <v>#N/A</v>
      </c>
      <c r="H22" s="27" t="e">
        <f t="shared" ca="1" si="17"/>
        <v>#N/A</v>
      </c>
      <c r="I22" s="27" t="e">
        <f t="shared" ca="1" si="17"/>
        <v>#N/A</v>
      </c>
      <c r="J22" s="27" t="e">
        <f t="shared" ca="1" si="17"/>
        <v>#N/A</v>
      </c>
      <c r="K22" s="27" t="e">
        <f t="shared" ca="1" si="17"/>
        <v>#N/A</v>
      </c>
      <c r="L22" s="27" t="e">
        <f t="shared" ca="1" si="17"/>
        <v>#N/A</v>
      </c>
      <c r="M22" s="27" t="e">
        <f t="shared" ca="1" si="17"/>
        <v>#N/A</v>
      </c>
      <c r="N22" s="27" t="e">
        <f t="shared" ca="1" si="17"/>
        <v>#N/A</v>
      </c>
      <c r="O22" s="27" t="e">
        <f t="shared" ca="1" si="17"/>
        <v>#N/A</v>
      </c>
    </row>
    <row r="23" spans="1:15" ht="15.6">
      <c r="A23" s="65" t="s">
        <v>71</v>
      </c>
      <c r="B23" s="64" t="s">
        <v>55</v>
      </c>
      <c r="C23" s="64"/>
      <c r="D23" s="27" t="e">
        <f ca="1">IF(D$6&gt;0,SUM(D$10:D$17),NA())</f>
        <v>#N/A</v>
      </c>
      <c r="E23" s="27" t="e">
        <f t="shared" ref="E23:O23" ca="1" si="18">IF(E$6&gt;0,SUM(E$10:E$17),NA())</f>
        <v>#N/A</v>
      </c>
      <c r="F23" s="27" t="e">
        <f t="shared" ca="1" si="18"/>
        <v>#N/A</v>
      </c>
      <c r="G23" s="27" t="e">
        <f t="shared" ca="1" si="18"/>
        <v>#N/A</v>
      </c>
      <c r="H23" s="27" t="e">
        <f t="shared" ca="1" si="18"/>
        <v>#N/A</v>
      </c>
      <c r="I23" s="27" t="e">
        <f t="shared" ca="1" si="18"/>
        <v>#N/A</v>
      </c>
      <c r="J23" s="27" t="e">
        <f t="shared" ca="1" si="18"/>
        <v>#N/A</v>
      </c>
      <c r="K23" s="27" t="e">
        <f t="shared" ca="1" si="18"/>
        <v>#N/A</v>
      </c>
      <c r="L23" s="27" t="e">
        <f t="shared" ca="1" si="18"/>
        <v>#N/A</v>
      </c>
      <c r="M23" s="27" t="e">
        <f t="shared" ca="1" si="18"/>
        <v>#N/A</v>
      </c>
      <c r="N23" s="27" t="e">
        <f t="shared" ca="1" si="18"/>
        <v>#N/A</v>
      </c>
      <c r="O23" s="27" t="e">
        <f t="shared" ca="1" si="18"/>
        <v>#N/A</v>
      </c>
    </row>
    <row r="24" spans="1:15" ht="15.6">
      <c r="A24" s="65"/>
      <c r="B24" s="64" t="s">
        <v>64</v>
      </c>
      <c r="C24" s="64"/>
      <c r="D24" s="27" t="e">
        <f ca="1">IF(D$6&gt;0,SUM(D$18:D$19),NA())</f>
        <v>#N/A</v>
      </c>
      <c r="E24" s="27" t="e">
        <f t="shared" ref="E24:O24" ca="1" si="19">IF(E$6&gt;0,SUM(E$18:E$19),NA())</f>
        <v>#N/A</v>
      </c>
      <c r="F24" s="27" t="e">
        <f t="shared" ca="1" si="19"/>
        <v>#N/A</v>
      </c>
      <c r="G24" s="27" t="e">
        <f t="shared" ca="1" si="19"/>
        <v>#N/A</v>
      </c>
      <c r="H24" s="27" t="e">
        <f t="shared" ca="1" si="19"/>
        <v>#N/A</v>
      </c>
      <c r="I24" s="27" t="e">
        <f t="shared" ca="1" si="19"/>
        <v>#N/A</v>
      </c>
      <c r="J24" s="27" t="e">
        <f t="shared" ca="1" si="19"/>
        <v>#N/A</v>
      </c>
      <c r="K24" s="27" t="e">
        <f t="shared" ca="1" si="19"/>
        <v>#N/A</v>
      </c>
      <c r="L24" s="27" t="e">
        <f t="shared" ca="1" si="19"/>
        <v>#N/A</v>
      </c>
      <c r="M24" s="27" t="e">
        <f t="shared" ca="1" si="19"/>
        <v>#N/A</v>
      </c>
      <c r="N24" s="27" t="e">
        <f t="shared" ca="1" si="19"/>
        <v>#N/A</v>
      </c>
      <c r="O24" s="27" t="e">
        <f t="shared" ca="1" si="19"/>
        <v>#N/A</v>
      </c>
    </row>
    <row r="25" spans="1:15" ht="15.6">
      <c r="A25" s="65"/>
      <c r="B25" s="64" t="s">
        <v>67</v>
      </c>
      <c r="C25" s="64"/>
      <c r="D25" s="27" t="e">
        <f ca="1">IF(D$6&gt;0,SUM(D$20:D$22),NA())</f>
        <v>#N/A</v>
      </c>
      <c r="E25" s="27" t="e">
        <f t="shared" ref="E25:O25" ca="1" si="20">IF(E$6&gt;0,SUM(E$20:E$22),NA())</f>
        <v>#N/A</v>
      </c>
      <c r="F25" s="27" t="e">
        <f t="shared" ca="1" si="20"/>
        <v>#N/A</v>
      </c>
      <c r="G25" s="27" t="e">
        <f t="shared" ca="1" si="20"/>
        <v>#N/A</v>
      </c>
      <c r="H25" s="27" t="e">
        <f t="shared" ca="1" si="20"/>
        <v>#N/A</v>
      </c>
      <c r="I25" s="27" t="e">
        <f t="shared" ca="1" si="20"/>
        <v>#N/A</v>
      </c>
      <c r="J25" s="27" t="e">
        <f t="shared" ca="1" si="20"/>
        <v>#N/A</v>
      </c>
      <c r="K25" s="27" t="e">
        <f t="shared" ca="1" si="20"/>
        <v>#N/A</v>
      </c>
      <c r="L25" s="27" t="e">
        <f t="shared" ca="1" si="20"/>
        <v>#N/A</v>
      </c>
      <c r="M25" s="27" t="e">
        <f t="shared" ca="1" si="20"/>
        <v>#N/A</v>
      </c>
      <c r="N25" s="27" t="e">
        <f t="shared" ca="1" si="20"/>
        <v>#N/A</v>
      </c>
      <c r="O25" s="27" t="e">
        <f t="shared" ca="1" si="20"/>
        <v>#N/A</v>
      </c>
    </row>
    <row r="27" spans="1:15">
      <c r="A27" s="14" t="str">
        <f>"Hand Hygiene Compliance for Location: "&amp;$C$1</f>
        <v xml:space="preserve">Hand Hygiene Compliance for Location: </v>
      </c>
    </row>
    <row r="28" spans="1:15">
      <c r="A28" s="14" t="str">
        <f>"Average # Failures per Assessment for Location: "&amp;$C$1</f>
        <v xml:space="preserve">Average # Failures per Assessment for Location: </v>
      </c>
      <c r="C28" s="38" t="str">
        <f>IF(ISBLANK(INSTRUCTIONS!$B$18)=TRUE,"GOAL RATE: ","GOAL RATE: "&amp;TEXT(INSTRUCTIONS!$B$18,"0%"))</f>
        <v xml:space="preserve">GOAL RATE: </v>
      </c>
      <c r="D28" s="39" t="e">
        <f>IF(ISBLANK(INSTRUCTIONS!$B$18)=TRUE,NA(),INSTRUCTIONS!$B$18)</f>
        <v>#N/A</v>
      </c>
      <c r="E28" s="39" t="e">
        <f>IF(ISBLANK(INSTRUCTIONS!$B$18)=TRUE,NA(),INSTRUCTIONS!$B$18)</f>
        <v>#N/A</v>
      </c>
      <c r="F28" s="39" t="e">
        <f>IF(ISBLANK(INSTRUCTIONS!$B$18)=TRUE,NA(),INSTRUCTIONS!$B$18)</f>
        <v>#N/A</v>
      </c>
      <c r="G28" s="39" t="e">
        <f>IF(ISBLANK(INSTRUCTIONS!$B$18)=TRUE,NA(),INSTRUCTIONS!$B$18)</f>
        <v>#N/A</v>
      </c>
      <c r="H28" s="39" t="e">
        <f>IF(ISBLANK(INSTRUCTIONS!$B$18)=TRUE,NA(),INSTRUCTIONS!$B$18)</f>
        <v>#N/A</v>
      </c>
      <c r="I28" s="39" t="e">
        <f>IF(ISBLANK(INSTRUCTIONS!$B$18)=TRUE,NA(),INSTRUCTIONS!$B$18)</f>
        <v>#N/A</v>
      </c>
      <c r="J28" s="39" t="e">
        <f>IF(ISBLANK(INSTRUCTIONS!$B$18)=TRUE,NA(),INSTRUCTIONS!$B$18)</f>
        <v>#N/A</v>
      </c>
      <c r="K28" s="39" t="e">
        <f>IF(ISBLANK(INSTRUCTIONS!$B$18)=TRUE,NA(),INSTRUCTIONS!$B$18)</f>
        <v>#N/A</v>
      </c>
      <c r="L28" s="39" t="e">
        <f>IF(ISBLANK(INSTRUCTIONS!$B$18)=TRUE,NA(),INSTRUCTIONS!$B$18)</f>
        <v>#N/A</v>
      </c>
      <c r="M28" s="39" t="e">
        <f>IF(ISBLANK(INSTRUCTIONS!$B$18)=TRUE,NA(),INSTRUCTIONS!$B$18)</f>
        <v>#N/A</v>
      </c>
      <c r="N28" s="39" t="e">
        <f>IF(ISBLANK(INSTRUCTIONS!$B$18)=TRUE,NA(),INSTRUCTIONS!$B$18)</f>
        <v>#N/A</v>
      </c>
      <c r="O28" s="39" t="e">
        <f>IF(ISBLANK(INSTRUCTIONS!$B$18)=TRUE,NA(),INSTRUCTIONS!$B$18)</f>
        <v>#N/A</v>
      </c>
    </row>
    <row r="42" spans="1:13" ht="15" thickBot="1"/>
    <row r="43" spans="1:13" ht="15" hidden="1" thickBot="1">
      <c r="D43" s="59" t="e">
        <f>INDEX($D$4:$O$4,MATCH($D$44,month_list,0))</f>
        <v>#N/A</v>
      </c>
      <c r="E43" s="59"/>
      <c r="F43" s="59"/>
      <c r="G43" s="59"/>
      <c r="H43" s="59"/>
      <c r="I43" s="59" t="e">
        <f>INDEX($D$4:$O$4,MATCH($I$44,month_list,0))</f>
        <v>#N/A</v>
      </c>
      <c r="J43" s="59"/>
      <c r="K43" s="59"/>
      <c r="L43" s="59"/>
      <c r="M43" s="59"/>
    </row>
    <row r="44" spans="1:13" ht="24" thickBot="1">
      <c r="A44" s="60" t="s">
        <v>72</v>
      </c>
      <c r="B44" s="60"/>
      <c r="C44" s="60"/>
      <c r="D44" s="61"/>
      <c r="E44" s="62"/>
      <c r="F44" s="62"/>
      <c r="G44" s="62"/>
      <c r="H44" s="63"/>
      <c r="I44" s="61"/>
      <c r="J44" s="62"/>
      <c r="K44" s="62"/>
      <c r="L44" s="62"/>
      <c r="M44" s="63"/>
    </row>
    <row r="45" spans="1:13">
      <c r="A45" s="66" t="s">
        <v>73</v>
      </c>
      <c r="B45" s="66"/>
      <c r="C45" s="41" t="s">
        <v>74</v>
      </c>
      <c r="D45" s="42" t="str">
        <f>IF($D$44="","",D44)</f>
        <v/>
      </c>
      <c r="E45" s="42" t="str">
        <f>IF($D$44="","",D46+1)</f>
        <v/>
      </c>
      <c r="F45" s="42" t="str">
        <f>IF($D$44="","",E46+1)</f>
        <v/>
      </c>
      <c r="G45" s="42" t="str">
        <f>IF($D$44="","",F46+1)</f>
        <v/>
      </c>
      <c r="H45" s="42" t="str">
        <f>IF($D$44="","",G46+1)</f>
        <v/>
      </c>
      <c r="I45" s="42" t="str">
        <f>IF($I$44="","",I44)</f>
        <v/>
      </c>
      <c r="J45" s="42" t="str">
        <f>IF($I$44="","",I46+1)</f>
        <v/>
      </c>
      <c r="K45" s="42" t="str">
        <f>IF($I$44="","",J46+1)</f>
        <v/>
      </c>
      <c r="L45" s="42" t="str">
        <f>IF($I$44="","",K46+1)</f>
        <v/>
      </c>
      <c r="M45" s="42" t="str">
        <f>IF($I$44="","",L46+1)</f>
        <v/>
      </c>
    </row>
    <row r="46" spans="1:13">
      <c r="A46" s="66"/>
      <c r="B46" s="66"/>
      <c r="C46" s="41" t="s">
        <v>75</v>
      </c>
      <c r="D46" s="43" t="str">
        <f>IF($D$44="","",D44+(7-WEEKDAY(D44)))</f>
        <v/>
      </c>
      <c r="E46" s="43" t="str">
        <f>IF($D$44="","",D46+6)</f>
        <v/>
      </c>
      <c r="F46" s="43" t="str">
        <f>IF($D$44="","",E46+6)</f>
        <v/>
      </c>
      <c r="G46" s="43" t="str">
        <f>IF($D$44="","",F46+6)</f>
        <v/>
      </c>
      <c r="H46" s="43" t="str">
        <f>IF($D$44="","",EOMONTH(D45,0))</f>
        <v/>
      </c>
      <c r="I46" s="43" t="str">
        <f>IF($I$44="","",I44+(7-WEEKDAY(I44)))</f>
        <v/>
      </c>
      <c r="J46" s="43" t="str">
        <f>IF($I$44="","",I46+6)</f>
        <v/>
      </c>
      <c r="K46" s="43" t="str">
        <f>IF($I$44="","",J46+6)</f>
        <v/>
      </c>
      <c r="L46" s="43" t="str">
        <f>IF($I$44="","",K46+6)</f>
        <v/>
      </c>
      <c r="M46" s="43" t="str">
        <f>IF($I$44="","",EOMONTH(I45,0))</f>
        <v/>
      </c>
    </row>
    <row r="47" spans="1:13">
      <c r="A47" s="57" t="s">
        <v>49</v>
      </c>
      <c r="B47" s="58"/>
      <c r="C47" s="19" t="s">
        <v>50</v>
      </c>
      <c r="D47" s="22" t="e">
        <f ca="1">COUNTIFS(INDIRECT($D$43&amp;"!$T$4:$T$250"),"&gt;=0",INDIRECT($D$43&amp;"!$E$4:$E$250"),"&lt;="&amp;D$46,INDIRECT($D$43&amp;"!$E$4:$E$250"),"&gt;="&amp;D$45,INDIRECT($D$43&amp;"!$D$4:$D$250"),$C$1)</f>
        <v>#N/A</v>
      </c>
      <c r="E47" s="22" t="e">
        <f ca="1">COUNTIFS(INDIRECT($D$43&amp;"!$T$4:$T$250"),"&gt;=0",INDIRECT($D$43&amp;"!$E$4:$E$250"),"&lt;="&amp;E$46,INDIRECT($D$43&amp;"!$E$4:$E$250"),"&gt;="&amp;E$45,INDIRECT($D$43&amp;"!$D$4:$D$250"),$C$1)</f>
        <v>#N/A</v>
      </c>
      <c r="F47" s="22" t="e">
        <f ca="1">COUNTIFS(INDIRECT($D$43&amp;"!$T$4:$T$250"),"&gt;=0",INDIRECT($D$43&amp;"!$E$4:$E$250"),"&lt;="&amp;F$46,INDIRECT($D$43&amp;"!$E$4:$E$250"),"&gt;="&amp;F$45,INDIRECT($D$43&amp;"!$D$4:$D$250"),$C$1)</f>
        <v>#N/A</v>
      </c>
      <c r="G47" s="22" t="e">
        <f ca="1">COUNTIFS(INDIRECT($D$43&amp;"!$T$4:$T$250"),"&gt;=0",INDIRECT($D$43&amp;"!$E$4:$E$250"),"&lt;="&amp;G$46,INDIRECT($D$43&amp;"!$E$4:$E$250"),"&gt;="&amp;G$45,INDIRECT($D$43&amp;"!$D$4:$D$250"),$C$1)</f>
        <v>#N/A</v>
      </c>
      <c r="H47" s="22" t="e">
        <f ca="1">COUNTIFS(INDIRECT($D$43&amp;"!$T$4:$T$250"),"&gt;=0",INDIRECT($D$43&amp;"!$E$4:$E$250"),"&lt;="&amp;H$46,INDIRECT($D$43&amp;"!$E$4:$E$250"),"&gt;="&amp;H$45,INDIRECT($D$43&amp;"!$D$4:$D$250"),$C$1)</f>
        <v>#N/A</v>
      </c>
      <c r="I47" s="22" t="e">
        <f ca="1">COUNTIFS(INDIRECT($I$43&amp;"!$T$4:$T$250"),"&gt;=0",INDIRECT($I$43&amp;"!$E$4:$E$250"),"&lt;="&amp;I$46,INDIRECT($I$43&amp;"!$E$4:$E$250"),"&gt;="&amp;I$45,INDIRECT($I$43&amp;"!$D$4:$D$250"),$C$1)</f>
        <v>#N/A</v>
      </c>
      <c r="J47" s="22" t="e">
        <f ca="1">COUNTIFS(INDIRECT($I$43&amp;"!$T$4:$T$250"),"&gt;=0",INDIRECT($I$43&amp;"!$E$4:$E$250"),"&lt;="&amp;J$46,INDIRECT($I$43&amp;"!$E$4:$E$250"),"&gt;="&amp;J$45,INDIRECT($I$43&amp;"!$D$4:$D$250"),$C$1)</f>
        <v>#N/A</v>
      </c>
      <c r="K47" s="22" t="e">
        <f ca="1">COUNTIFS(INDIRECT($I$43&amp;"!$T$4:$T$250"),"&gt;=0",INDIRECT($I$43&amp;"!$E$4:$E$250"),"&lt;="&amp;K$46,INDIRECT($I$43&amp;"!$E$4:$E$250"),"&gt;="&amp;K$45,INDIRECT($I$43&amp;"!$D$4:$D$250"),$C$1)</f>
        <v>#N/A</v>
      </c>
      <c r="L47" s="22" t="e">
        <f ca="1">COUNTIFS(INDIRECT($I$43&amp;"!$T$4:$T$250"),"&gt;=0",INDIRECT($I$43&amp;"!$E$4:$E$250"),"&lt;="&amp;L$46,INDIRECT($I$43&amp;"!$E$4:$E$250"),"&gt;="&amp;L$45,INDIRECT($I$43&amp;"!$D$4:$D$250"),$C$1)</f>
        <v>#N/A</v>
      </c>
      <c r="M47" s="22" t="e">
        <f ca="1">COUNTIFS(INDIRECT($I$43&amp;"!$T$4:$T$250"),"&gt;=0",INDIRECT($I$43&amp;"!$E$4:$E$250"),"&lt;="&amp;M$46,INDIRECT($I$43&amp;"!$E$4:$E$250"),"&gt;="&amp;M$45,INDIRECT($I$43&amp;"!$D$4:$D$250"),$C$1)</f>
        <v>#N/A</v>
      </c>
    </row>
    <row r="48" spans="1:13">
      <c r="A48" s="58"/>
      <c r="B48" s="58"/>
      <c r="C48" s="19" t="s">
        <v>51</v>
      </c>
      <c r="D48" s="22" t="e">
        <f ca="1">COUNTIFS(INDIRECT($D$43&amp;"!$T$4:$T$250"),"=0",INDIRECT($D$43&amp;"!$E$4:$E$250"),"&lt;="&amp;D$46,INDIRECT($D$43&amp;"!$E$4:$E$250"),"&gt;="&amp;D$45,INDIRECT($D$43&amp;"!$D$4:$D$250"),$C$1)</f>
        <v>#N/A</v>
      </c>
      <c r="E48" s="22" t="e">
        <f ca="1">COUNTIFS(INDIRECT($D$43&amp;"!$T$4:$T$250"),"=0",INDIRECT($D$43&amp;"!$E$4:$E$250"),"&lt;="&amp;E$46,INDIRECT($D$43&amp;"!$E$4:$E$250"),"&gt;="&amp;E$45,INDIRECT($D$43&amp;"!$D$4:$D$250"),$C$1)</f>
        <v>#N/A</v>
      </c>
      <c r="F48" s="22" t="e">
        <f ca="1">COUNTIFS(INDIRECT($D$43&amp;"!$T$4:$T$250"),"=0",INDIRECT($D$43&amp;"!$E$4:$E$250"),"&lt;="&amp;F$46,INDIRECT($D$43&amp;"!$E$4:$E$250"),"&gt;="&amp;F$45,INDIRECT($D$43&amp;"!$D$4:$D$250"),$C$1)</f>
        <v>#N/A</v>
      </c>
      <c r="G48" s="22" t="e">
        <f ca="1">COUNTIFS(INDIRECT($D$43&amp;"!$T$4:$T$250"),"=0",INDIRECT($D$43&amp;"!$E$4:$E$250"),"&lt;="&amp;G$46,INDIRECT($D$43&amp;"!$E$4:$E$250"),"&gt;="&amp;G$45,INDIRECT($D$43&amp;"!$D$4:$D$250"),$C$1)</f>
        <v>#N/A</v>
      </c>
      <c r="H48" s="22" t="e">
        <f ca="1">COUNTIFS(INDIRECT($D$43&amp;"!$T$4:$T$250"),"=0",INDIRECT($D$43&amp;"!$E$4:$E$250"),"&lt;="&amp;H$46,INDIRECT($D$43&amp;"!$E$4:$E$250"),"&gt;="&amp;H$45,INDIRECT($D$43&amp;"!$D$4:$D$250"),$C$1)</f>
        <v>#N/A</v>
      </c>
      <c r="I48" s="22" t="e">
        <f ca="1">COUNTIFS(INDIRECT($I$43&amp;"!$T$4:$T$250"),"=0",INDIRECT($I$43&amp;"!$E$4:$E$250"),"&lt;="&amp;I$46,INDIRECT($I$43&amp;"!$E$4:$E$250"),"&gt;="&amp;I$45,INDIRECT($I$43&amp;"!$D$4:$D$250"),$C$1)</f>
        <v>#N/A</v>
      </c>
      <c r="J48" s="22" t="e">
        <f ca="1">COUNTIFS(INDIRECT($I$43&amp;"!$T$4:$T$250"),"=0",INDIRECT($I$43&amp;"!$E$4:$E$250"),"&lt;="&amp;J$46,INDIRECT($I$43&amp;"!$E$4:$E$250"),"&gt;="&amp;J$45,INDIRECT($I$43&amp;"!$D$4:$D$250"),$C$1)</f>
        <v>#N/A</v>
      </c>
      <c r="K48" s="22" t="e">
        <f ca="1">COUNTIFS(INDIRECT($I$43&amp;"!$T$4:$T$250"),"=0",INDIRECT($I$43&amp;"!$E$4:$E$250"),"&lt;="&amp;K$46,INDIRECT($I$43&amp;"!$E$4:$E$250"),"&gt;="&amp;K$45,INDIRECT($I$43&amp;"!$D$4:$D$250"),$C$1)</f>
        <v>#N/A</v>
      </c>
      <c r="L48" s="22" t="e">
        <f ca="1">COUNTIFS(INDIRECT($I$43&amp;"!$T$4:$T$250"),"=0",INDIRECT($I$43&amp;"!$E$4:$E$250"),"&lt;="&amp;L$46,INDIRECT($I$43&amp;"!$E$4:$E$250"),"&gt;="&amp;L$45,INDIRECT($I$43&amp;"!$D$4:$D$250"),$C$1)</f>
        <v>#N/A</v>
      </c>
      <c r="M48" s="22" t="e">
        <f ca="1">COUNTIFS(INDIRECT($I$43&amp;"!$T$4:$T$250"),"=0",INDIRECT($I$43&amp;"!$E$4:$E$250"),"&lt;="&amp;M$46,INDIRECT($I$43&amp;"!$E$4:$E$250"),"&gt;="&amp;M$45,INDIRECT($I$43&amp;"!$D$4:$D$250"),$C$1)</f>
        <v>#N/A</v>
      </c>
    </row>
    <row r="49" spans="1:13" ht="15.6">
      <c r="A49" s="58"/>
      <c r="B49" s="58"/>
      <c r="C49" s="23" t="s">
        <v>52</v>
      </c>
      <c r="D49" s="24" t="e">
        <f ca="1">IFERROR(D48/D47,NA())</f>
        <v>#N/A</v>
      </c>
      <c r="E49" s="24" t="e">
        <f t="shared" ref="E49:M49" ca="1" si="21">IFERROR(E48/E47,NA())</f>
        <v>#N/A</v>
      </c>
      <c r="F49" s="24" t="e">
        <f t="shared" ca="1" si="21"/>
        <v>#N/A</v>
      </c>
      <c r="G49" s="24" t="e">
        <f t="shared" ca="1" si="21"/>
        <v>#N/A</v>
      </c>
      <c r="H49" s="24" t="e">
        <f t="shared" ca="1" si="21"/>
        <v>#N/A</v>
      </c>
      <c r="I49" s="24" t="e">
        <f t="shared" ca="1" si="21"/>
        <v>#N/A</v>
      </c>
      <c r="J49" s="24" t="e">
        <f t="shared" ca="1" si="21"/>
        <v>#N/A</v>
      </c>
      <c r="K49" s="24" t="e">
        <f t="shared" ca="1" si="21"/>
        <v>#N/A</v>
      </c>
      <c r="L49" s="24" t="e">
        <f t="shared" ca="1" si="21"/>
        <v>#N/A</v>
      </c>
      <c r="M49" s="24" t="e">
        <f t="shared" ca="1" si="21"/>
        <v>#N/A</v>
      </c>
    </row>
    <row r="50" spans="1:13" ht="15.6">
      <c r="A50" s="58"/>
      <c r="B50" s="58"/>
      <c r="C50" s="25" t="s">
        <v>53</v>
      </c>
      <c r="D50" s="26" t="e">
        <f ca="1">IFERROR(AVERAGEIFS(INDIRECT($D$43&amp;"!$T$4:$T$250"),INDIRECT($D$43&amp;"!$E$4:$E$250"),"&lt;="&amp;D46,INDIRECT($D$43&amp;"!$E$4:$E$250"),"&gt;="&amp;D45,INDIRECT($D$43&amp;"!$D$4:$D$250"),$C$1),NA())</f>
        <v>#N/A</v>
      </c>
      <c r="E50" s="26" t="e">
        <f ca="1">IFERROR(AVERAGEIFS(INDIRECT($D$43&amp;"!$T$4:$T$250"),INDIRECT($D$43&amp;"!$E$4:$E$250"),"&lt;="&amp;E46,INDIRECT($D$43&amp;"!$E$4:$E$250"),"&gt;="&amp;E45,INDIRECT($D$43&amp;"!$D$4:$D$250"),$C$1),NA())</f>
        <v>#N/A</v>
      </c>
      <c r="F50" s="26" t="e">
        <f ca="1">IFERROR(AVERAGEIFS(INDIRECT($D$43&amp;"!$T$4:$T$250"),INDIRECT($D$43&amp;"!$E$4:$E$250"),"&lt;="&amp;F46,INDIRECT($D$43&amp;"!$E$4:$E$250"),"&gt;="&amp;F45,INDIRECT($D$43&amp;"!$D$4:$D$250"),$C$1),NA())</f>
        <v>#N/A</v>
      </c>
      <c r="G50" s="26" t="e">
        <f ca="1">IFERROR(AVERAGEIFS(INDIRECT($D$43&amp;"!$T$4:$T$250"),INDIRECT($D$43&amp;"!$E$4:$E$250"),"&lt;="&amp;G46,INDIRECT($D$43&amp;"!$E$4:$E$250"),"&gt;="&amp;G45,INDIRECT($D$43&amp;"!$D$4:$D$250"),$C$1),NA())</f>
        <v>#N/A</v>
      </c>
      <c r="H50" s="26" t="e">
        <f ca="1">IFERROR(AVERAGEIFS(INDIRECT($D$43&amp;"!$T$4:$T$250"),INDIRECT($D$43&amp;"!$E$4:$E$250"),"&lt;="&amp;H46,INDIRECT($D$43&amp;"!$E$4:$E$250"),"&gt;="&amp;H45,INDIRECT($D$43&amp;"!$D$4:$D$250"),$C$1),NA())</f>
        <v>#N/A</v>
      </c>
      <c r="I50" s="26" t="e">
        <f ca="1">IFERROR(AVERAGEIFS(INDIRECT($I$43&amp;"!$T$4:$T$250"),INDIRECT($I$43&amp;"!$E$4:$E$250"),"&lt;="&amp;I46,INDIRECT($I$43&amp;"!$E$4:$E$250"),"&gt;="&amp;I45,INDIRECT($I$43&amp;"!$D$4:$D$250"),$C$1),NA())</f>
        <v>#N/A</v>
      </c>
      <c r="J50" s="26" t="e">
        <f ca="1">IFERROR(AVERAGEIFS(INDIRECT($I$43&amp;"!$T$4:$T$250"),INDIRECT($I$43&amp;"!$E$4:$E$250"),"&lt;="&amp;J46,INDIRECT($I$43&amp;"!$E$4:$E$250"),"&gt;="&amp;J45,INDIRECT($I$43&amp;"!$D$4:$D$250"),$C$1),NA())</f>
        <v>#N/A</v>
      </c>
      <c r="K50" s="26" t="e">
        <f ca="1">IFERROR(AVERAGEIFS(INDIRECT($I$43&amp;"!$T$4:$T$250"),INDIRECT($I$43&amp;"!$E$4:$E$250"),"&lt;="&amp;K46,INDIRECT($I$43&amp;"!$E$4:$E$250"),"&gt;="&amp;K45,INDIRECT($I$43&amp;"!$D$4:$D$250"),$C$1),NA())</f>
        <v>#N/A</v>
      </c>
      <c r="L50" s="26" t="e">
        <f ca="1">IFERROR(AVERAGEIFS(INDIRECT($I$43&amp;"!$T$4:$T$250"),INDIRECT($I$43&amp;"!$E$4:$E$250"),"&lt;="&amp;L46,INDIRECT($I$43&amp;"!$E$4:$E$250"),"&gt;="&amp;L45,INDIRECT($I$43&amp;"!$D$4:$D$250"),$C$1),NA())</f>
        <v>#N/A</v>
      </c>
      <c r="M50" s="26" t="e">
        <f ca="1">IFERROR(AVERAGEIFS(INDIRECT($I$43&amp;"!$T$4:$T$250"),INDIRECT($I$43&amp;"!$E$4:$E$250"),"&lt;="&amp;M46,INDIRECT($I$43&amp;"!$E$4:$E$250"),"&gt;="&amp;M45,INDIRECT($I$43&amp;"!$D$4:$D$250"),$C$1),NA())</f>
        <v>#N/A</v>
      </c>
    </row>
    <row r="51" spans="1:13" ht="28.8">
      <c r="A51" s="67" t="s">
        <v>54</v>
      </c>
      <c r="B51" s="55" t="s">
        <v>55</v>
      </c>
      <c r="C51" s="19" t="s">
        <v>56</v>
      </c>
      <c r="D51" s="44" t="e">
        <f ca="1">IF(D$47&gt;0,COUNTIFS(INDIRECT($D$43&amp;"!$g$4:$g$250"),"NO",INDIRECT($D$43&amp;"!$E$4:$E$250"),"&lt;="&amp;D$46,INDIRECT($D$43&amp;"!$E$4:$E$250"),"&gt;="&amp;D$45,INDIRECT($D$43&amp;"!$D$4:$D$250"),$C$1),NA())</f>
        <v>#N/A</v>
      </c>
      <c r="E51" s="44" t="e">
        <f t="shared" ref="E51:H51" ca="1" si="22">IF(E$47&gt;0,COUNTIFS(INDIRECT($D$43&amp;"!$g$4:$g$250"),"NO",INDIRECT($D$43&amp;"!$E$4:$E$250"),"&lt;="&amp;E$46,INDIRECT($D$43&amp;"!$E$4:$E$250"),"&gt;="&amp;E$45,INDIRECT($D$43&amp;"!$D$4:$D$250"),$C$1),NA())</f>
        <v>#N/A</v>
      </c>
      <c r="F51" s="44" t="e">
        <f t="shared" ca="1" si="22"/>
        <v>#N/A</v>
      </c>
      <c r="G51" s="44" t="e">
        <f t="shared" ca="1" si="22"/>
        <v>#N/A</v>
      </c>
      <c r="H51" s="44" t="e">
        <f t="shared" ca="1" si="22"/>
        <v>#N/A</v>
      </c>
      <c r="I51" s="44" t="e">
        <f ca="1">IF(I$47&gt;0,COUNTIFS(INDIRECT($I$43&amp;"!$g$4:$g$250"),"NO",INDIRECT($I$43&amp;"!$E$4:$E$250"),"&lt;="&amp;I$46,INDIRECT($I$43&amp;"!$E$4:$E$250"),"&gt;="&amp;I$45,INDIRECT($I$43&amp;"!$D$4:$D$250"),$C$1),NA())</f>
        <v>#N/A</v>
      </c>
      <c r="J51" s="44" t="e">
        <f t="shared" ref="J51:M51" ca="1" si="23">IF(J$47&gt;0,COUNTIFS(INDIRECT($I$43&amp;"!$g$4:$g$250"),"NO",INDIRECT($I$43&amp;"!$E$4:$E$250"),"&lt;="&amp;J$46,INDIRECT($I$43&amp;"!$E$4:$E$250"),"&gt;="&amp;J$45,INDIRECT($I$43&amp;"!$D$4:$D$250"),$C$1),NA())</f>
        <v>#N/A</v>
      </c>
      <c r="K51" s="44" t="e">
        <f t="shared" ca="1" si="23"/>
        <v>#N/A</v>
      </c>
      <c r="L51" s="44" t="e">
        <f t="shared" ca="1" si="23"/>
        <v>#N/A</v>
      </c>
      <c r="M51" s="44" t="e">
        <f t="shared" ca="1" si="23"/>
        <v>#N/A</v>
      </c>
    </row>
    <row r="52" spans="1:13" ht="28.8">
      <c r="A52" s="68"/>
      <c r="B52" s="55"/>
      <c r="C52" s="19" t="s">
        <v>57</v>
      </c>
      <c r="D52" s="44" t="e">
        <f ca="1">IF(D$47&gt;0,COUNTIFS(INDIRECT($D$43&amp;"!$h$4:$h$250"),"NO",INDIRECT($D$43&amp;"!$E$4:$E$250"),"&lt;="&amp;D$46,INDIRECT($D$43&amp;"!$E$4:$E$250"),"&gt;="&amp;D$45,INDIRECT($D$43&amp;"!$D$4:$D$250"),$C$1),NA())</f>
        <v>#N/A</v>
      </c>
      <c r="E52" s="44" t="e">
        <f ca="1">IF(E$47&gt;0,COUNTIFS(INDIRECT($D$43&amp;"!$h$4:$h$250"),"NO",INDIRECT($D$43&amp;"!$E$4:$E$250"),"&lt;="&amp;E$46,INDIRECT($D$43&amp;"!$E$4:$E$250"),"&gt;="&amp;E$45,INDIRECT($D$43&amp;"!$D$4:$D$250"),$C$1),NA())</f>
        <v>#N/A</v>
      </c>
      <c r="F52" s="44" t="e">
        <f ca="1">IF(F$47&gt;0,COUNTIFS(INDIRECT($D$43&amp;"!$h$4:$h$250"),"NO",INDIRECT($D$43&amp;"!$E$4:$E$250"),"&lt;="&amp;F$46,INDIRECT($D$43&amp;"!$E$4:$E$250"),"&gt;="&amp;F$45,INDIRECT($D$43&amp;"!$D$4:$D$250"),$C$1),NA())</f>
        <v>#N/A</v>
      </c>
      <c r="G52" s="44" t="e">
        <f ca="1">IF(G$47&gt;0,COUNTIFS(INDIRECT($D$43&amp;"!$h$4:$h$250"),"NO",INDIRECT($D$43&amp;"!$E$4:$E$250"),"&lt;="&amp;G$46,INDIRECT($D$43&amp;"!$E$4:$E$250"),"&gt;="&amp;G$45,INDIRECT($D$43&amp;"!$D$4:$D$250"),$C$1),NA())</f>
        <v>#N/A</v>
      </c>
      <c r="H52" s="44" t="e">
        <f ca="1">IF(H$47&gt;0,COUNTIFS(INDIRECT($D$43&amp;"!$h$4:$h$250"),"NO",INDIRECT($D$43&amp;"!$E$4:$E$250"),"&lt;="&amp;H$46,INDIRECT($D$43&amp;"!$E$4:$E$250"),"&gt;="&amp;H$45,INDIRECT($D$43&amp;"!$D$4:$D$250"),$C$1),NA())</f>
        <v>#N/A</v>
      </c>
      <c r="I52" s="44" t="e">
        <f ca="1">IF(I$47&gt;0,COUNTIFS(INDIRECT($I$43&amp;"!$h$4:$h$250"),"NO",INDIRECT($I$43&amp;"!$E$4:$E$250"),"&lt;="&amp;I$46,INDIRECT($I$43&amp;"!$E$4:$E$250"),"&gt;="&amp;I$45,INDIRECT($I$43&amp;"!$D$4:$D$250"),$C$1),NA())</f>
        <v>#N/A</v>
      </c>
      <c r="J52" s="44" t="e">
        <f ca="1">IF(J$47&gt;0,COUNTIFS(INDIRECT($I$43&amp;"!$h$4:$h$250"),"NO",INDIRECT($I$43&amp;"!$E$4:$E$250"),"&lt;="&amp;J$46,INDIRECT($I$43&amp;"!$E$4:$E$250"),"&gt;="&amp;J$45,INDIRECT($I$43&amp;"!$D$4:$D$250"),$C$1),NA())</f>
        <v>#N/A</v>
      </c>
      <c r="K52" s="44" t="e">
        <f ca="1">IF(K$47&gt;0,COUNTIFS(INDIRECT($I$43&amp;"!$h$4:$h$250"),"NO",INDIRECT($I$43&amp;"!$E$4:$E$250"),"&lt;="&amp;K$46,INDIRECT($I$43&amp;"!$E$4:$E$250"),"&gt;="&amp;K$45,INDIRECT($I$43&amp;"!$D$4:$D$250"),$C$1),NA())</f>
        <v>#N/A</v>
      </c>
      <c r="L52" s="44" t="e">
        <f ca="1">IF(L$47&gt;0,COUNTIFS(INDIRECT($I$43&amp;"!$h$4:$h$250"),"NO",INDIRECT($I$43&amp;"!$E$4:$E$250"),"&lt;="&amp;L$46,INDIRECT($I$43&amp;"!$E$4:$E$250"),"&gt;="&amp;L$45,INDIRECT($I$43&amp;"!$D$4:$D$250"),$C$1),NA())</f>
        <v>#N/A</v>
      </c>
      <c r="M52" s="44" t="e">
        <f ca="1">IF(M$47&gt;0,COUNTIFS(INDIRECT($I$43&amp;"!$h$4:$h$250"),"NO",INDIRECT($I$43&amp;"!$E$4:$E$250"),"&lt;="&amp;M$46,INDIRECT($I$43&amp;"!$E$4:$E$250"),"&gt;="&amp;M$45,INDIRECT($I$43&amp;"!$D$4:$D$250"),$C$1),NA())</f>
        <v>#N/A</v>
      </c>
    </row>
    <row r="53" spans="1:13" ht="28.8">
      <c r="A53" s="68"/>
      <c r="B53" s="55"/>
      <c r="C53" s="19" t="s">
        <v>58</v>
      </c>
      <c r="D53" s="44" t="e">
        <f ca="1">IF(D$47&gt;0,COUNTIFS(INDIRECT($D$43&amp;"!$i$4:$i$250"),"NO",INDIRECT($D$43&amp;"!$E$4:$E$250"),"&lt;="&amp;D$46,INDIRECT($D$43&amp;"!$E$4:$E$250"),"&gt;="&amp;D$45,INDIRECT($D$43&amp;"!$D$4:$D$250"),$C$1),NA())</f>
        <v>#N/A</v>
      </c>
      <c r="E53" s="44" t="e">
        <f ca="1">IF(E$47&gt;0,COUNTIFS(INDIRECT($D$43&amp;"!$i$4:$i$250"),"NO",INDIRECT($D$43&amp;"!$E$4:$E$250"),"&lt;="&amp;E$46,INDIRECT($D$43&amp;"!$E$4:$E$250"),"&gt;="&amp;E$45,INDIRECT($D$43&amp;"!$D$4:$D$250"),$C$1),NA())</f>
        <v>#N/A</v>
      </c>
      <c r="F53" s="44" t="e">
        <f ca="1">IF(F$47&gt;0,COUNTIFS(INDIRECT($D$43&amp;"!$i$4:$i$250"),"NO",INDIRECT($D$43&amp;"!$E$4:$E$250"),"&lt;="&amp;F$46,INDIRECT($D$43&amp;"!$E$4:$E$250"),"&gt;="&amp;F$45,INDIRECT($D$43&amp;"!$D$4:$D$250"),$C$1),NA())</f>
        <v>#N/A</v>
      </c>
      <c r="G53" s="44" t="e">
        <f ca="1">IF(G$47&gt;0,COUNTIFS(INDIRECT($D$43&amp;"!$i$4:$i$250"),"NO",INDIRECT($D$43&amp;"!$E$4:$E$250"),"&lt;="&amp;G$46,INDIRECT($D$43&amp;"!$E$4:$E$250"),"&gt;="&amp;G$45,INDIRECT($D$43&amp;"!$D$4:$D$250"),$C$1),NA())</f>
        <v>#N/A</v>
      </c>
      <c r="H53" s="44" t="e">
        <f ca="1">IF(H$47&gt;0,COUNTIFS(INDIRECT($D$43&amp;"!$i$4:$i$250"),"NO",INDIRECT($D$43&amp;"!$E$4:$E$250"),"&lt;="&amp;H$46,INDIRECT($D$43&amp;"!$E$4:$E$250"),"&gt;="&amp;H$45,INDIRECT($D$43&amp;"!$D$4:$D$250"),$C$1),NA())</f>
        <v>#N/A</v>
      </c>
      <c r="I53" s="44" t="e">
        <f ca="1">IF(I$47&gt;0,COUNTIFS(INDIRECT($I$43&amp;"!$i$4:$i$250"),"NO",INDIRECT($I$43&amp;"!$E$4:$E$250"),"&lt;="&amp;I$46,INDIRECT($I$43&amp;"!$E$4:$E$250"),"&gt;="&amp;I$45,INDIRECT($I$43&amp;"!$D$4:$D$250"),$C$1),NA())</f>
        <v>#N/A</v>
      </c>
      <c r="J53" s="44" t="e">
        <f ca="1">IF(J$47&gt;0,COUNTIFS(INDIRECT($I$43&amp;"!$i$4:$i$250"),"NO",INDIRECT($I$43&amp;"!$E$4:$E$250"),"&lt;="&amp;J$46,INDIRECT($I$43&amp;"!$E$4:$E$250"),"&gt;="&amp;J$45,INDIRECT($I$43&amp;"!$D$4:$D$250"),$C$1),NA())</f>
        <v>#N/A</v>
      </c>
      <c r="K53" s="44" t="e">
        <f ca="1">IF(K$47&gt;0,COUNTIFS(INDIRECT($I$43&amp;"!$i$4:$i$250"),"NO",INDIRECT($I$43&amp;"!$E$4:$E$250"),"&lt;="&amp;K$46,INDIRECT($I$43&amp;"!$E$4:$E$250"),"&gt;="&amp;K$45,INDIRECT($I$43&amp;"!$D$4:$D$250"),$C$1),NA())</f>
        <v>#N/A</v>
      </c>
      <c r="L53" s="44" t="e">
        <f ca="1">IF(L$47&gt;0,COUNTIFS(INDIRECT($I$43&amp;"!$i$4:$i$250"),"NO",INDIRECT($I$43&amp;"!$E$4:$E$250"),"&lt;="&amp;L$46,INDIRECT($I$43&amp;"!$E$4:$E$250"),"&gt;="&amp;L$45,INDIRECT($I$43&amp;"!$D$4:$D$250"),$C$1),NA())</f>
        <v>#N/A</v>
      </c>
      <c r="M53" s="44" t="e">
        <f ca="1">IF(M$47&gt;0,COUNTIFS(INDIRECT($I$43&amp;"!$i$4:$i$250"),"NO",INDIRECT($I$43&amp;"!$E$4:$E$250"),"&lt;="&amp;M$46,INDIRECT($I$43&amp;"!$E$4:$E$250"),"&gt;="&amp;M$45,INDIRECT($I$43&amp;"!$D$4:$D$250"),$C$1),NA())</f>
        <v>#N/A</v>
      </c>
    </row>
    <row r="54" spans="1:13" ht="43.2">
      <c r="A54" s="68"/>
      <c r="B54" s="55"/>
      <c r="C54" s="19" t="s">
        <v>76</v>
      </c>
      <c r="D54" s="44" t="e">
        <f ca="1">IF(D$47&gt;0,COUNTIFS(INDIRECT($D$43&amp;"!$j$4:$j$250"),"NO",INDIRECT($D$43&amp;"!$E$4:$E$250"),"&lt;="&amp;D$46,INDIRECT($D$43&amp;"!$E$4:$E$250"),"&gt;="&amp;D$45,INDIRECT($D$43&amp;"!$D$4:$D$250"),$C$1),NA())</f>
        <v>#N/A</v>
      </c>
      <c r="E54" s="44" t="e">
        <f ca="1">IF(E$47&gt;0,COUNTIFS(INDIRECT($D$43&amp;"!$j$4:$j$250"),"NO",INDIRECT($D$43&amp;"!$E$4:$E$250"),"&lt;="&amp;E$46,INDIRECT($D$43&amp;"!$E$4:$E$250"),"&gt;="&amp;E$45,INDIRECT($D$43&amp;"!$D$4:$D$250"),$C$1),NA())</f>
        <v>#N/A</v>
      </c>
      <c r="F54" s="44" t="e">
        <f ca="1">IF(F$47&gt;0,COUNTIFS(INDIRECT($D$43&amp;"!$j$4:$j$250"),"NO",INDIRECT($D$43&amp;"!$E$4:$E$250"),"&lt;="&amp;F$46,INDIRECT($D$43&amp;"!$E$4:$E$250"),"&gt;="&amp;F$45,INDIRECT($D$43&amp;"!$D$4:$D$250"),$C$1),NA())</f>
        <v>#N/A</v>
      </c>
      <c r="G54" s="44" t="e">
        <f ca="1">IF(G$47&gt;0,COUNTIFS(INDIRECT($D$43&amp;"!$j$4:$j$250"),"NO",INDIRECT($D$43&amp;"!$E$4:$E$250"),"&lt;="&amp;G$46,INDIRECT($D$43&amp;"!$E$4:$E$250"),"&gt;="&amp;G$45,INDIRECT($D$43&amp;"!$D$4:$D$250"),$C$1),NA())</f>
        <v>#N/A</v>
      </c>
      <c r="H54" s="44" t="e">
        <f ca="1">IF(H$47&gt;0,COUNTIFS(INDIRECT($D$43&amp;"!$j$4:$j$250"),"NO",INDIRECT($D$43&amp;"!$E$4:$E$250"),"&lt;="&amp;H$46,INDIRECT($D$43&amp;"!$E$4:$E$250"),"&gt;="&amp;H$45,INDIRECT($D$43&amp;"!$D$4:$D$250"),$C$1),NA())</f>
        <v>#N/A</v>
      </c>
      <c r="I54" s="44" t="e">
        <f ca="1">IF(I$47&gt;0,COUNTIFS(INDIRECT($I$43&amp;"!$j$4:$j$250"),"NO",INDIRECT($I$43&amp;"!$E$4:$E$250"),"&lt;="&amp;I$46,INDIRECT($I$43&amp;"!$E$4:$E$250"),"&gt;="&amp;I$45,INDIRECT($I$43&amp;"!$D$4:$D$250"),$C$1),NA())</f>
        <v>#N/A</v>
      </c>
      <c r="J54" s="44" t="e">
        <f ca="1">IF(J$47&gt;0,COUNTIFS(INDIRECT($I$43&amp;"!$j$4:$j$250"),"NO",INDIRECT($I$43&amp;"!$E$4:$E$250"),"&lt;="&amp;J$46,INDIRECT($I$43&amp;"!$E$4:$E$250"),"&gt;="&amp;J$45,INDIRECT($I$43&amp;"!$D$4:$D$250"),$C$1),NA())</f>
        <v>#N/A</v>
      </c>
      <c r="K54" s="44" t="e">
        <f ca="1">IF(K$47&gt;0,COUNTIFS(INDIRECT($I$43&amp;"!$j$4:$j$250"),"NO",INDIRECT($I$43&amp;"!$E$4:$E$250"),"&lt;="&amp;K$46,INDIRECT($I$43&amp;"!$E$4:$E$250"),"&gt;="&amp;K$45,INDIRECT($I$43&amp;"!$D$4:$D$250"),$C$1),NA())</f>
        <v>#N/A</v>
      </c>
      <c r="L54" s="44" t="e">
        <f ca="1">IF(L$47&gt;0,COUNTIFS(INDIRECT($I$43&amp;"!$j$4:$j$250"),"NO",INDIRECT($I$43&amp;"!$E$4:$E$250"),"&lt;="&amp;L$46,INDIRECT($I$43&amp;"!$E$4:$E$250"),"&gt;="&amp;L$45,INDIRECT($I$43&amp;"!$D$4:$D$250"),$C$1),NA())</f>
        <v>#N/A</v>
      </c>
      <c r="M54" s="44" t="e">
        <f ca="1">IF(M$47&gt;0,COUNTIFS(INDIRECT($I$43&amp;"!$j$4:$j$250"),"NO",INDIRECT($I$43&amp;"!$E$4:$E$250"),"&lt;="&amp;M$46,INDIRECT($I$43&amp;"!$E$4:$E$250"),"&gt;="&amp;M$45,INDIRECT($I$43&amp;"!$D$4:$D$250"),$C$1),NA())</f>
        <v>#N/A</v>
      </c>
    </row>
    <row r="55" spans="1:13" ht="28.8">
      <c r="A55" s="68"/>
      <c r="B55" s="55"/>
      <c r="C55" s="19" t="s">
        <v>60</v>
      </c>
      <c r="D55" s="44" t="e">
        <f ca="1">IF(D$47&gt;0,COUNTIFS(INDIRECT($D$43&amp;"!$k$4:$k$250"),"NO",INDIRECT($D$43&amp;"!$E$4:$E$250"),"&lt;="&amp;D$46,INDIRECT($D$43&amp;"!$E$4:$E$250"),"&gt;="&amp;D$45,INDIRECT($D$43&amp;"!$D$4:$D$250"),$C$1),NA())</f>
        <v>#N/A</v>
      </c>
      <c r="E55" s="44" t="e">
        <f ca="1">IF(E$47&gt;0,COUNTIFS(INDIRECT($D$43&amp;"!$k$4:$k$250"),"NO",INDIRECT($D$43&amp;"!$E$4:$E$250"),"&lt;="&amp;E$46,INDIRECT($D$43&amp;"!$E$4:$E$250"),"&gt;="&amp;E$45,INDIRECT($D$43&amp;"!$D$4:$D$250"),$C$1),NA())</f>
        <v>#N/A</v>
      </c>
      <c r="F55" s="44" t="e">
        <f ca="1">IF(F$47&gt;0,COUNTIFS(INDIRECT($D$43&amp;"!$k$4:$k$250"),"NO",INDIRECT($D$43&amp;"!$E$4:$E$250"),"&lt;="&amp;F$46,INDIRECT($D$43&amp;"!$E$4:$E$250"),"&gt;="&amp;F$45,INDIRECT($D$43&amp;"!$D$4:$D$250"),$C$1),NA())</f>
        <v>#N/A</v>
      </c>
      <c r="G55" s="44" t="e">
        <f ca="1">IF(G$47&gt;0,COUNTIFS(INDIRECT($D$43&amp;"!$k$4:$k$250"),"NO",INDIRECT($D$43&amp;"!$E$4:$E$250"),"&lt;="&amp;G$46,INDIRECT($D$43&amp;"!$E$4:$E$250"),"&gt;="&amp;G$45,INDIRECT($D$43&amp;"!$D$4:$D$250"),$C$1),NA())</f>
        <v>#N/A</v>
      </c>
      <c r="H55" s="44" t="e">
        <f ca="1">IF(H$47&gt;0,COUNTIFS(INDIRECT($D$43&amp;"!$k$4:$k$250"),"NO",INDIRECT($D$43&amp;"!$E$4:$E$250"),"&lt;="&amp;H$46,INDIRECT($D$43&amp;"!$E$4:$E$250"),"&gt;="&amp;H$45,INDIRECT($D$43&amp;"!$D$4:$D$250"),$C$1),NA())</f>
        <v>#N/A</v>
      </c>
      <c r="I55" s="44" t="e">
        <f ca="1">IF(I$47&gt;0,COUNTIFS(INDIRECT($I$43&amp;"!$k$4:$k$250"),"NO",INDIRECT($I$43&amp;"!$E$4:$E$250"),"&lt;="&amp;I$46,INDIRECT($I$43&amp;"!$E$4:$E$250"),"&gt;="&amp;I$45,INDIRECT($I$43&amp;"!$D$4:$D$250"),$C$1),NA())</f>
        <v>#N/A</v>
      </c>
      <c r="J55" s="44" t="e">
        <f ca="1">IF(J$47&gt;0,COUNTIFS(INDIRECT($I$43&amp;"!$k$4:$k$250"),"NO",INDIRECT($I$43&amp;"!$E$4:$E$250"),"&lt;="&amp;J$46,INDIRECT($I$43&amp;"!$E$4:$E$250"),"&gt;="&amp;J$45,INDIRECT($I$43&amp;"!$D$4:$D$250"),$C$1),NA())</f>
        <v>#N/A</v>
      </c>
      <c r="K55" s="44" t="e">
        <f ca="1">IF(K$47&gt;0,COUNTIFS(INDIRECT($I$43&amp;"!$k$4:$k$250"),"NO",INDIRECT($I$43&amp;"!$E$4:$E$250"),"&lt;="&amp;K$46,INDIRECT($I$43&amp;"!$E$4:$E$250"),"&gt;="&amp;K$45,INDIRECT($I$43&amp;"!$D$4:$D$250"),$C$1),NA())</f>
        <v>#N/A</v>
      </c>
      <c r="L55" s="44" t="e">
        <f ca="1">IF(L$47&gt;0,COUNTIFS(INDIRECT($I$43&amp;"!$k$4:$k$250"),"NO",INDIRECT($I$43&amp;"!$E$4:$E$250"),"&lt;="&amp;L$46,INDIRECT($I$43&amp;"!$E$4:$E$250"),"&gt;="&amp;L$45,INDIRECT($I$43&amp;"!$D$4:$D$250"),$C$1),NA())</f>
        <v>#N/A</v>
      </c>
      <c r="M55" s="44" t="e">
        <f ca="1">IF(M$47&gt;0,COUNTIFS(INDIRECT($I$43&amp;"!$k$4:$k$250"),"NO",INDIRECT($I$43&amp;"!$E$4:$E$250"),"&lt;="&amp;M$46,INDIRECT($I$43&amp;"!$E$4:$E$250"),"&gt;="&amp;M$45,INDIRECT($I$43&amp;"!$D$4:$D$250"),$C$1),NA())</f>
        <v>#N/A</v>
      </c>
    </row>
    <row r="56" spans="1:13" ht="28.8">
      <c r="A56" s="68"/>
      <c r="B56" s="55"/>
      <c r="C56" s="19" t="s">
        <v>61</v>
      </c>
      <c r="D56" s="44" t="e">
        <f ca="1">IF(D$47&gt;0,COUNTIFS(INDIRECT($D$43&amp;"!$l$4:$l$250"),"NO",INDIRECT($D$43&amp;"!$E$4:$E$250"),"&lt;="&amp;D$46,INDIRECT($D$43&amp;"!$E$4:$E$250"),"&gt;="&amp;D$45,INDIRECT($D$43&amp;"!$D$4:$D$250"),$C$1),NA())</f>
        <v>#N/A</v>
      </c>
      <c r="E56" s="44" t="e">
        <f ca="1">IF(E$47&gt;0,COUNTIFS(INDIRECT($D$43&amp;"!$l$4:$l$250"),"NO",INDIRECT($D$43&amp;"!$E$4:$E$250"),"&lt;="&amp;E$46,INDIRECT($D$43&amp;"!$E$4:$E$250"),"&gt;="&amp;E$45,INDIRECT($D$43&amp;"!$D$4:$D$250"),$C$1),NA())</f>
        <v>#N/A</v>
      </c>
      <c r="F56" s="44" t="e">
        <f ca="1">IF(F$47&gt;0,COUNTIFS(INDIRECT($D$43&amp;"!$l$4:$l$250"),"NO",INDIRECT($D$43&amp;"!$E$4:$E$250"),"&lt;="&amp;F$46,INDIRECT($D$43&amp;"!$E$4:$E$250"),"&gt;="&amp;F$45,INDIRECT($D$43&amp;"!$D$4:$D$250"),$C$1),NA())</f>
        <v>#N/A</v>
      </c>
      <c r="G56" s="44" t="e">
        <f ca="1">IF(G$47&gt;0,COUNTIFS(INDIRECT($D$43&amp;"!$l$4:$l$250"),"NO",INDIRECT($D$43&amp;"!$E$4:$E$250"),"&lt;="&amp;G$46,INDIRECT($D$43&amp;"!$E$4:$E$250"),"&gt;="&amp;G$45,INDIRECT($D$43&amp;"!$D$4:$D$250"),$C$1),NA())</f>
        <v>#N/A</v>
      </c>
      <c r="H56" s="44" t="e">
        <f ca="1">IF(H$47&gt;0,COUNTIFS(INDIRECT($D$43&amp;"!$l$4:$l$250"),"NO",INDIRECT($D$43&amp;"!$E$4:$E$250"),"&lt;="&amp;H$46,INDIRECT($D$43&amp;"!$E$4:$E$250"),"&gt;="&amp;H$45,INDIRECT($D$43&amp;"!$D$4:$D$250"),$C$1),NA())</f>
        <v>#N/A</v>
      </c>
      <c r="I56" s="44" t="e">
        <f ca="1">IF(I$47&gt;0,COUNTIFS(INDIRECT($I$43&amp;"!$l$4:$l$250"),"NO",INDIRECT($I$43&amp;"!$E$4:$E$250"),"&lt;="&amp;I$46,INDIRECT($I$43&amp;"!$E$4:$E$250"),"&gt;="&amp;I$45,INDIRECT($I$43&amp;"!$D$4:$D$250"),$C$1),NA())</f>
        <v>#N/A</v>
      </c>
      <c r="J56" s="44" t="e">
        <f ca="1">IF(J$47&gt;0,COUNTIFS(INDIRECT($I$43&amp;"!$l$4:$l$250"),"NO",INDIRECT($I$43&amp;"!$E$4:$E$250"),"&lt;="&amp;J$46,INDIRECT($I$43&amp;"!$E$4:$E$250"),"&gt;="&amp;J$45,INDIRECT($I$43&amp;"!$D$4:$D$250"),$C$1),NA())</f>
        <v>#N/A</v>
      </c>
      <c r="K56" s="44" t="e">
        <f ca="1">IF(K$47&gt;0,COUNTIFS(INDIRECT($I$43&amp;"!$l$4:$l$250"),"NO",INDIRECT($I$43&amp;"!$E$4:$E$250"),"&lt;="&amp;K$46,INDIRECT($I$43&amp;"!$E$4:$E$250"),"&gt;="&amp;K$45,INDIRECT($I$43&amp;"!$D$4:$D$250"),$C$1),NA())</f>
        <v>#N/A</v>
      </c>
      <c r="L56" s="44" t="e">
        <f ca="1">IF(L$47&gt;0,COUNTIFS(INDIRECT($I$43&amp;"!$l$4:$l$250"),"NO",INDIRECT($I$43&amp;"!$E$4:$E$250"),"&lt;="&amp;L$46,INDIRECT($I$43&amp;"!$E$4:$E$250"),"&gt;="&amp;L$45,INDIRECT($I$43&amp;"!$D$4:$D$250"),$C$1),NA())</f>
        <v>#N/A</v>
      </c>
      <c r="M56" s="44" t="e">
        <f ca="1">IF(M$47&gt;0,COUNTIFS(INDIRECT($I$43&amp;"!$l$4:$l$250"),"NO",INDIRECT($I$43&amp;"!$E$4:$E$250"),"&lt;="&amp;M$46,INDIRECT($I$43&amp;"!$E$4:$E$250"),"&gt;="&amp;M$45,INDIRECT($I$43&amp;"!$D$4:$D$250"),$C$1),NA())</f>
        <v>#N/A</v>
      </c>
    </row>
    <row r="57" spans="1:13" ht="15.6">
      <c r="A57" s="68"/>
      <c r="B57" s="55"/>
      <c r="C57" s="19" t="s">
        <v>62</v>
      </c>
      <c r="D57" s="44" t="e">
        <f ca="1">IF(D$47&gt;0,COUNTIFS(INDIRECT($D$43&amp;"!$m$4:$m$250"),"NO",INDIRECT($D$43&amp;"!$E$4:$E$250"),"&lt;="&amp;D$46,INDIRECT($D$43&amp;"!$E$4:$E$250"),"&gt;="&amp;D$45,INDIRECT($D$43&amp;"!$D$4:$D$250"),$C$1),NA())</f>
        <v>#N/A</v>
      </c>
      <c r="E57" s="44" t="e">
        <f ca="1">IF(E$47&gt;0,COUNTIFS(INDIRECT($D$43&amp;"!$m$4:$m$250"),"NO",INDIRECT($D$43&amp;"!$E$4:$E$250"),"&lt;="&amp;E$46,INDIRECT($D$43&amp;"!$E$4:$E$250"),"&gt;="&amp;E$45,INDIRECT($D$43&amp;"!$D$4:$D$250"),$C$1),NA())</f>
        <v>#N/A</v>
      </c>
      <c r="F57" s="44" t="e">
        <f ca="1">IF(F$47&gt;0,COUNTIFS(INDIRECT($D$43&amp;"!$m$4:$m$250"),"NO",INDIRECT($D$43&amp;"!$E$4:$E$250"),"&lt;="&amp;F$46,INDIRECT($D$43&amp;"!$E$4:$E$250"),"&gt;="&amp;F$45,INDIRECT($D$43&amp;"!$D$4:$D$250"),$C$1),NA())</f>
        <v>#N/A</v>
      </c>
      <c r="G57" s="44" t="e">
        <f ca="1">IF(G$47&gt;0,COUNTIFS(INDIRECT($D$43&amp;"!$m$4:$m$250"),"NO",INDIRECT($D$43&amp;"!$E$4:$E$250"),"&lt;="&amp;G$46,INDIRECT($D$43&amp;"!$E$4:$E$250"),"&gt;="&amp;G$45,INDIRECT($D$43&amp;"!$D$4:$D$250"),$C$1),NA())</f>
        <v>#N/A</v>
      </c>
      <c r="H57" s="44" t="e">
        <f ca="1">IF(H$47&gt;0,COUNTIFS(INDIRECT($D$43&amp;"!$m$4:$m$250"),"NO",INDIRECT($D$43&amp;"!$E$4:$E$250"),"&lt;="&amp;H$46,INDIRECT($D$43&amp;"!$E$4:$E$250"),"&gt;="&amp;H$45,INDIRECT($D$43&amp;"!$D$4:$D$250"),$C$1),NA())</f>
        <v>#N/A</v>
      </c>
      <c r="I57" s="44" t="e">
        <f ca="1">IF(I$47&gt;0,COUNTIFS(INDIRECT($I$43&amp;"!$m$4:$m$250"),"NO",INDIRECT($I$43&amp;"!$E$4:$E$250"),"&lt;="&amp;I$46,INDIRECT($I$43&amp;"!$E$4:$E$250"),"&gt;="&amp;I$45,INDIRECT($I$43&amp;"!$D$4:$D$250"),$C$1),NA())</f>
        <v>#N/A</v>
      </c>
      <c r="J57" s="44" t="e">
        <f ca="1">IF(J$47&gt;0,COUNTIFS(INDIRECT($I$43&amp;"!$m$4:$m$250"),"NO",INDIRECT($I$43&amp;"!$E$4:$E$250"),"&lt;="&amp;J$46,INDIRECT($I$43&amp;"!$E$4:$E$250"),"&gt;="&amp;J$45,INDIRECT($I$43&amp;"!$D$4:$D$250"),$C$1),NA())</f>
        <v>#N/A</v>
      </c>
      <c r="K57" s="44" t="e">
        <f ca="1">IF(K$47&gt;0,COUNTIFS(INDIRECT($I$43&amp;"!$m$4:$m$250"),"NO",INDIRECT($I$43&amp;"!$E$4:$E$250"),"&lt;="&amp;K$46,INDIRECT($I$43&amp;"!$E$4:$E$250"),"&gt;="&amp;K$45,INDIRECT($I$43&amp;"!$D$4:$D$250"),$C$1),NA())</f>
        <v>#N/A</v>
      </c>
      <c r="L57" s="44" t="e">
        <f ca="1">IF(L$47&gt;0,COUNTIFS(INDIRECT($I$43&amp;"!$m$4:$m$250"),"NO",INDIRECT($I$43&amp;"!$E$4:$E$250"),"&lt;="&amp;L$46,INDIRECT($I$43&amp;"!$E$4:$E$250"),"&gt;="&amp;L$45,INDIRECT($I$43&amp;"!$D$4:$D$250"),$C$1),NA())</f>
        <v>#N/A</v>
      </c>
      <c r="M57" s="44" t="e">
        <f ca="1">IF(M$47&gt;0,COUNTIFS(INDIRECT($I$43&amp;"!$m$4:$m$250"),"NO",INDIRECT($I$43&amp;"!$E$4:$E$250"),"&lt;="&amp;M$46,INDIRECT($I$43&amp;"!$E$4:$E$250"),"&gt;="&amp;M$45,INDIRECT($I$43&amp;"!$D$4:$D$250"),$C$1),NA())</f>
        <v>#N/A</v>
      </c>
    </row>
    <row r="58" spans="1:13" ht="43.2">
      <c r="A58" s="68"/>
      <c r="B58" s="55"/>
      <c r="C58" s="19" t="s">
        <v>63</v>
      </c>
      <c r="D58" s="44" t="e">
        <f ca="1">IF(D$47&gt;0,COUNTIFS(INDIRECT($D$43&amp;"!$n$4:$n$250"),"NO",INDIRECT($D$43&amp;"!$E$4:$E$250"),"&lt;="&amp;D$46,INDIRECT($D$43&amp;"!$E$4:$E$250"),"&gt;="&amp;D$45,INDIRECT($D$43&amp;"!$D$4:$D$250"),$C$1),NA())</f>
        <v>#N/A</v>
      </c>
      <c r="E58" s="44" t="e">
        <f ca="1">IF(E$47&gt;0,COUNTIFS(INDIRECT($D$43&amp;"!$n$4:$n$250"),"NO",INDIRECT($D$43&amp;"!$E$4:$E$250"),"&lt;="&amp;E$46,INDIRECT($D$43&amp;"!$E$4:$E$250"),"&gt;="&amp;E$45,INDIRECT($D$43&amp;"!$D$4:$D$250"),$C$1),NA())</f>
        <v>#N/A</v>
      </c>
      <c r="F58" s="44" t="e">
        <f ca="1">IF(F$47&gt;0,COUNTIFS(INDIRECT($D$43&amp;"!$n$4:$n$250"),"NO",INDIRECT($D$43&amp;"!$E$4:$E$250"),"&lt;="&amp;F$46,INDIRECT($D$43&amp;"!$E$4:$E$250"),"&gt;="&amp;F$45,INDIRECT($D$43&amp;"!$D$4:$D$250"),$C$1),NA())</f>
        <v>#N/A</v>
      </c>
      <c r="G58" s="44" t="e">
        <f ca="1">IF(G$47&gt;0,COUNTIFS(INDIRECT($D$43&amp;"!$n$4:$n$250"),"NO",INDIRECT($D$43&amp;"!$E$4:$E$250"),"&lt;="&amp;G$46,INDIRECT($D$43&amp;"!$E$4:$E$250"),"&gt;="&amp;G$45,INDIRECT($D$43&amp;"!$D$4:$D$250"),$C$1),NA())</f>
        <v>#N/A</v>
      </c>
      <c r="H58" s="44" t="e">
        <f ca="1">IF(H$47&gt;0,COUNTIFS(INDIRECT($D$43&amp;"!$n$4:$n$250"),"NO",INDIRECT($D$43&amp;"!$E$4:$E$250"),"&lt;="&amp;H$46,INDIRECT($D$43&amp;"!$E$4:$E$250"),"&gt;="&amp;H$45,INDIRECT($D$43&amp;"!$D$4:$D$250"),$C$1),NA())</f>
        <v>#N/A</v>
      </c>
      <c r="I58" s="44" t="e">
        <f ca="1">IF(I$47&gt;0,COUNTIFS(INDIRECT($I$43&amp;"!$n$4:$n$250"),"NO",INDIRECT($I$43&amp;"!$E$4:$E$250"),"&lt;="&amp;I$46,INDIRECT($I$43&amp;"!$E$4:$E$250"),"&gt;="&amp;I$45,INDIRECT($I$43&amp;"!$D$4:$D$250"),$C$1),NA())</f>
        <v>#N/A</v>
      </c>
      <c r="J58" s="44" t="e">
        <f ca="1">IF(J$47&gt;0,COUNTIFS(INDIRECT($I$43&amp;"!$n$4:$n$250"),"NO",INDIRECT($I$43&amp;"!$E$4:$E$250"),"&lt;="&amp;J$46,INDIRECT($I$43&amp;"!$E$4:$E$250"),"&gt;="&amp;J$45,INDIRECT($I$43&amp;"!$D$4:$D$250"),$C$1),NA())</f>
        <v>#N/A</v>
      </c>
      <c r="K58" s="44" t="e">
        <f ca="1">IF(K$47&gt;0,COUNTIFS(INDIRECT($I$43&amp;"!$n$4:$n$250"),"NO",INDIRECT($I$43&amp;"!$E$4:$E$250"),"&lt;="&amp;K$46,INDIRECT($I$43&amp;"!$E$4:$E$250"),"&gt;="&amp;K$45,INDIRECT($I$43&amp;"!$D$4:$D$250"),$C$1),NA())</f>
        <v>#N/A</v>
      </c>
      <c r="L58" s="44" t="e">
        <f ca="1">IF(L$47&gt;0,COUNTIFS(INDIRECT($I$43&amp;"!$n$4:$n$250"),"NO",INDIRECT($I$43&amp;"!$E$4:$E$250"),"&lt;="&amp;L$46,INDIRECT($I$43&amp;"!$E$4:$E$250"),"&gt;="&amp;L$45,INDIRECT($I$43&amp;"!$D$4:$D$250"),$C$1),NA())</f>
        <v>#N/A</v>
      </c>
      <c r="M58" s="44" t="e">
        <f ca="1">IF(M$47&gt;0,COUNTIFS(INDIRECT($I$43&amp;"!$n$4:$n$250"),"NO",INDIRECT($I$43&amp;"!$E$4:$E$250"),"&lt;="&amp;M$46,INDIRECT($I$43&amp;"!$E$4:$E$250"),"&gt;="&amp;M$45,INDIRECT($I$43&amp;"!$D$4:$D$250"),$C$1),NA())</f>
        <v>#N/A</v>
      </c>
    </row>
    <row r="59" spans="1:13" ht="28.8">
      <c r="A59" s="68"/>
      <c r="B59" s="55" t="s">
        <v>64</v>
      </c>
      <c r="C59" s="19" t="s">
        <v>65</v>
      </c>
      <c r="D59" s="44" t="e">
        <f ca="1">IF(D$47&gt;0,COUNTIFS(INDIRECT($D$43&amp;"!$o$4:$o$250"),"NO",INDIRECT($D$43&amp;"!$E$4:$E$250"),"&lt;="&amp;D$46,INDIRECT($D$43&amp;"!$E$4:$E$250"),"&gt;="&amp;D$45,INDIRECT($D$43&amp;"!$D$4:$D$250"),$C$1),NA())</f>
        <v>#N/A</v>
      </c>
      <c r="E59" s="44" t="e">
        <f ca="1">IF(E$47&gt;0,COUNTIFS(INDIRECT($D$43&amp;"!$o$4:$o$250"),"NO",INDIRECT($D$43&amp;"!$E$4:$E$250"),"&lt;="&amp;E$46,INDIRECT($D$43&amp;"!$E$4:$E$250"),"&gt;="&amp;E$45,INDIRECT($D$43&amp;"!$D$4:$D$250"),$C$1),NA())</f>
        <v>#N/A</v>
      </c>
      <c r="F59" s="44" t="e">
        <f ca="1">IF(F$47&gt;0,COUNTIFS(INDIRECT($D$43&amp;"!$o$4:$o$250"),"NO",INDIRECT($D$43&amp;"!$E$4:$E$250"),"&lt;="&amp;F$46,INDIRECT($D$43&amp;"!$E$4:$E$250"),"&gt;="&amp;F$45,INDIRECT($D$43&amp;"!$D$4:$D$250"),$C$1),NA())</f>
        <v>#N/A</v>
      </c>
      <c r="G59" s="44" t="e">
        <f ca="1">IF(G$47&gt;0,COUNTIFS(INDIRECT($D$43&amp;"!$o$4:$o$250"),"NO",INDIRECT($D$43&amp;"!$E$4:$E$250"),"&lt;="&amp;G$46,INDIRECT($D$43&amp;"!$E$4:$E$250"),"&gt;="&amp;G$45,INDIRECT($D$43&amp;"!$D$4:$D$250"),$C$1),NA())</f>
        <v>#N/A</v>
      </c>
      <c r="H59" s="44" t="e">
        <f ca="1">IF(H$47&gt;0,COUNTIFS(INDIRECT($D$43&amp;"!$o$4:$o$250"),"NO",INDIRECT($D$43&amp;"!$E$4:$E$250"),"&lt;="&amp;H$46,INDIRECT($D$43&amp;"!$E$4:$E$250"),"&gt;="&amp;H$45,INDIRECT($D$43&amp;"!$D$4:$D$250"),$C$1),NA())</f>
        <v>#N/A</v>
      </c>
      <c r="I59" s="44" t="e">
        <f ca="1">IF(I$47&gt;0,COUNTIFS(INDIRECT($I$43&amp;"!$o$4:$o$250"),"NO",INDIRECT($I$43&amp;"!$E$4:$E$250"),"&lt;="&amp;I$46,INDIRECT($I$43&amp;"!$E$4:$E$250"),"&gt;="&amp;I$45,INDIRECT($I$43&amp;"!$D$4:$D$250"),$C$1),NA())</f>
        <v>#N/A</v>
      </c>
      <c r="J59" s="44" t="e">
        <f ca="1">IF(J$47&gt;0,COUNTIFS(INDIRECT($I$43&amp;"!$o$4:$o$250"),"NO",INDIRECT($I$43&amp;"!$E$4:$E$250"),"&lt;="&amp;J$46,INDIRECT($I$43&amp;"!$E$4:$E$250"),"&gt;="&amp;J$45,INDIRECT($I$43&amp;"!$D$4:$D$250"),$C$1),NA())</f>
        <v>#N/A</v>
      </c>
      <c r="K59" s="44" t="e">
        <f ca="1">IF(K$47&gt;0,COUNTIFS(INDIRECT($I$43&amp;"!$o$4:$o$250"),"NO",INDIRECT($I$43&amp;"!$E$4:$E$250"),"&lt;="&amp;K$46,INDIRECT($I$43&amp;"!$E$4:$E$250"),"&gt;="&amp;K$45,INDIRECT($I$43&amp;"!$D$4:$D$250"),$C$1),NA())</f>
        <v>#N/A</v>
      </c>
      <c r="L59" s="44" t="e">
        <f ca="1">IF(L$47&gt;0,COUNTIFS(INDIRECT($I$43&amp;"!$o$4:$o$250"),"NO",INDIRECT($I$43&amp;"!$E$4:$E$250"),"&lt;="&amp;L$46,INDIRECT($I$43&amp;"!$E$4:$E$250"),"&gt;="&amp;L$45,INDIRECT($I$43&amp;"!$D$4:$D$250"),$C$1),NA())</f>
        <v>#N/A</v>
      </c>
      <c r="M59" s="44" t="e">
        <f ca="1">IF(M$47&gt;0,COUNTIFS(INDIRECT($I$43&amp;"!$o$4:$o$250"),"NO",INDIRECT($I$43&amp;"!$E$4:$E$250"),"&lt;="&amp;M$46,INDIRECT($I$43&amp;"!$E$4:$E$250"),"&gt;="&amp;M$45,INDIRECT($I$43&amp;"!$D$4:$D$250"),$C$1),NA())</f>
        <v>#N/A</v>
      </c>
    </row>
    <row r="60" spans="1:13" ht="43.2">
      <c r="A60" s="68"/>
      <c r="B60" s="55"/>
      <c r="C60" s="19" t="s">
        <v>77</v>
      </c>
      <c r="D60" s="44" t="e">
        <f ca="1">IF(D$47&gt;0,COUNTIFS(INDIRECT($D$43&amp;"!$p$4:$p$250"),"NO",INDIRECT($D$43&amp;"!$E$4:$E$250"),"&lt;="&amp;D$46,INDIRECT($D$43&amp;"!$E$4:$E$250"),"&gt;="&amp;D$45,INDIRECT($D$43&amp;"!$D$4:$D$250"),$C$1),NA())</f>
        <v>#N/A</v>
      </c>
      <c r="E60" s="44" t="e">
        <f ca="1">IF(E$47&gt;0,COUNTIFS(INDIRECT($D$43&amp;"!$p$4:$p$250"),"NO",INDIRECT($D$43&amp;"!$E$4:$E$250"),"&lt;="&amp;E$46,INDIRECT($D$43&amp;"!$E$4:$E$250"),"&gt;="&amp;E$45,INDIRECT($D$43&amp;"!$D$4:$D$250"),$C$1),NA())</f>
        <v>#N/A</v>
      </c>
      <c r="F60" s="44" t="e">
        <f ca="1">IF(F$47&gt;0,COUNTIFS(INDIRECT($D$43&amp;"!$p$4:$p$250"),"NO",INDIRECT($D$43&amp;"!$E$4:$E$250"),"&lt;="&amp;F$46,INDIRECT($D$43&amp;"!$E$4:$E$250"),"&gt;="&amp;F$45,INDIRECT($D$43&amp;"!$D$4:$D$250"),$C$1),NA())</f>
        <v>#N/A</v>
      </c>
      <c r="G60" s="44" t="e">
        <f ca="1">IF(G$47&gt;0,COUNTIFS(INDIRECT($D$43&amp;"!$p$4:$p$250"),"NO",INDIRECT($D$43&amp;"!$E$4:$E$250"),"&lt;="&amp;G$46,INDIRECT($D$43&amp;"!$E$4:$E$250"),"&gt;="&amp;G$45,INDIRECT($D$43&amp;"!$D$4:$D$250"),$C$1),NA())</f>
        <v>#N/A</v>
      </c>
      <c r="H60" s="44" t="e">
        <f ca="1">IF(H$47&gt;0,COUNTIFS(INDIRECT($D$43&amp;"!$p$4:$p$250"),"NO",INDIRECT($D$43&amp;"!$E$4:$E$250"),"&lt;="&amp;H$46,INDIRECT($D$43&amp;"!$E$4:$E$250"),"&gt;="&amp;H$45,INDIRECT($D$43&amp;"!$D$4:$D$250"),$C$1),NA())</f>
        <v>#N/A</v>
      </c>
      <c r="I60" s="44" t="e">
        <f ca="1">IF(I$47&gt;0,COUNTIFS(INDIRECT($I$43&amp;"!$p$4:$p$250"),"NO",INDIRECT($I$43&amp;"!$E$4:$E$250"),"&lt;="&amp;I$46,INDIRECT($I$43&amp;"!$E$4:$E$250"),"&gt;="&amp;I$45,INDIRECT($I$43&amp;"!$D$4:$D$250"),$C$1),NA())</f>
        <v>#N/A</v>
      </c>
      <c r="J60" s="44" t="e">
        <f ca="1">IF(J$47&gt;0,COUNTIFS(INDIRECT($I$43&amp;"!$p$4:$p$250"),"NO",INDIRECT($I$43&amp;"!$E$4:$E$250"),"&lt;="&amp;J$46,INDIRECT($I$43&amp;"!$E$4:$E$250"),"&gt;="&amp;J$45,INDIRECT($I$43&amp;"!$D$4:$D$250"),$C$1),NA())</f>
        <v>#N/A</v>
      </c>
      <c r="K60" s="44" t="e">
        <f ca="1">IF(K$47&gt;0,COUNTIFS(INDIRECT($I$43&amp;"!$p$4:$p$250"),"NO",INDIRECT($I$43&amp;"!$E$4:$E$250"),"&lt;="&amp;K$46,INDIRECT($I$43&amp;"!$E$4:$E$250"),"&gt;="&amp;K$45,INDIRECT($I$43&amp;"!$D$4:$D$250"),$C$1),NA())</f>
        <v>#N/A</v>
      </c>
      <c r="L60" s="44" t="e">
        <f ca="1">IF(L$47&gt;0,COUNTIFS(INDIRECT($I$43&amp;"!$p$4:$p$250"),"NO",INDIRECT($I$43&amp;"!$E$4:$E$250"),"&lt;="&amp;L$46,INDIRECT($I$43&amp;"!$E$4:$E$250"),"&gt;="&amp;L$45,INDIRECT($I$43&amp;"!$D$4:$D$250"),$C$1),NA())</f>
        <v>#N/A</v>
      </c>
      <c r="M60" s="44" t="e">
        <f ca="1">IF(M$47&gt;0,COUNTIFS(INDIRECT($I$43&amp;"!$p$4:$p$250"),"NO",INDIRECT($I$43&amp;"!$E$4:$E$250"),"&lt;="&amp;M$46,INDIRECT($I$43&amp;"!$E$4:$E$250"),"&gt;="&amp;M$45,INDIRECT($I$43&amp;"!$D$4:$D$250"),$C$1),NA())</f>
        <v>#N/A</v>
      </c>
    </row>
    <row r="61" spans="1:13" ht="28.8">
      <c r="A61" s="68"/>
      <c r="B61" s="55" t="s">
        <v>67</v>
      </c>
      <c r="C61" s="19" t="s">
        <v>68</v>
      </c>
      <c r="D61" s="44" t="e">
        <f ca="1">IF(D$47&gt;0,COUNTIFS(INDIRECT($D$43&amp;"!$q$4:$q$250"),"NO",INDIRECT($D$43&amp;"!$E$4:$E$250"),"&lt;="&amp;D$46,INDIRECT($D$43&amp;"!$E$4:$E$250"),"&gt;="&amp;D$45,INDIRECT($D$43&amp;"!$D$4:$D$250"),$C$1),NA())</f>
        <v>#N/A</v>
      </c>
      <c r="E61" s="44" t="e">
        <f ca="1">IF(E$47&gt;0,COUNTIFS(INDIRECT($D$43&amp;"!$q$4:$q$250"),"NO",INDIRECT($D$43&amp;"!$E$4:$E$250"),"&lt;="&amp;E$46,INDIRECT($D$43&amp;"!$E$4:$E$250"),"&gt;="&amp;E$45,INDIRECT($D$43&amp;"!$D$4:$D$250"),$C$1),NA())</f>
        <v>#N/A</v>
      </c>
      <c r="F61" s="44" t="e">
        <f ca="1">IF(F$47&gt;0,COUNTIFS(INDIRECT($D$43&amp;"!$q$4:$q$250"),"NO",INDIRECT($D$43&amp;"!$E$4:$E$250"),"&lt;="&amp;F$46,INDIRECT($D$43&amp;"!$E$4:$E$250"),"&gt;="&amp;F$45,INDIRECT($D$43&amp;"!$D$4:$D$250"),$C$1),NA())</f>
        <v>#N/A</v>
      </c>
      <c r="G61" s="44" t="e">
        <f ca="1">IF(G$47&gt;0,COUNTIFS(INDIRECT($D$43&amp;"!$q$4:$q$250"),"NO",INDIRECT($D$43&amp;"!$E$4:$E$250"),"&lt;="&amp;G$46,INDIRECT($D$43&amp;"!$E$4:$E$250"),"&gt;="&amp;G$45,INDIRECT($D$43&amp;"!$D$4:$D$250"),$C$1),NA())</f>
        <v>#N/A</v>
      </c>
      <c r="H61" s="44" t="e">
        <f ca="1">IF(H$47&gt;0,COUNTIFS(INDIRECT($D$43&amp;"!$q$4:$q$250"),"NO",INDIRECT($D$43&amp;"!$E$4:$E$250"),"&lt;="&amp;H$46,INDIRECT($D$43&amp;"!$E$4:$E$250"),"&gt;="&amp;H$45,INDIRECT($D$43&amp;"!$D$4:$D$250"),$C$1),NA())</f>
        <v>#N/A</v>
      </c>
      <c r="I61" s="44" t="e">
        <f ca="1">IF(I$47&gt;0,COUNTIFS(INDIRECT($I$43&amp;"!$q$4:$q$250"),"NO",INDIRECT($I$43&amp;"!$E$4:$E$250"),"&lt;="&amp;I$46,INDIRECT($I$43&amp;"!$E$4:$E$250"),"&gt;="&amp;I$45,INDIRECT($I$43&amp;"!$D$4:$D$250"),$C$1),NA())</f>
        <v>#N/A</v>
      </c>
      <c r="J61" s="44" t="e">
        <f ca="1">IF(J$47&gt;0,COUNTIFS(INDIRECT($I$43&amp;"!$q$4:$q$250"),"NO",INDIRECT($I$43&amp;"!$E$4:$E$250"),"&lt;="&amp;J$46,INDIRECT($I$43&amp;"!$E$4:$E$250"),"&gt;="&amp;J$45,INDIRECT($I$43&amp;"!$D$4:$D$250"),$C$1),NA())</f>
        <v>#N/A</v>
      </c>
      <c r="K61" s="44" t="e">
        <f ca="1">IF(K$47&gt;0,COUNTIFS(INDIRECT($I$43&amp;"!$q$4:$q$250"),"NO",INDIRECT($I$43&amp;"!$E$4:$E$250"),"&lt;="&amp;K$46,INDIRECT($I$43&amp;"!$E$4:$E$250"),"&gt;="&amp;K$45,INDIRECT($I$43&amp;"!$D$4:$D$250"),$C$1),NA())</f>
        <v>#N/A</v>
      </c>
      <c r="L61" s="44" t="e">
        <f ca="1">IF(L$47&gt;0,COUNTIFS(INDIRECT($I$43&amp;"!$q$4:$q$250"),"NO",INDIRECT($I$43&amp;"!$E$4:$E$250"),"&lt;="&amp;L$46,INDIRECT($I$43&amp;"!$E$4:$E$250"),"&gt;="&amp;L$45,INDIRECT($I$43&amp;"!$D$4:$D$250"),$C$1),NA())</f>
        <v>#N/A</v>
      </c>
      <c r="M61" s="44" t="e">
        <f ca="1">IF(M$47&gt;0,COUNTIFS(INDIRECT($I$43&amp;"!$q$4:$q$250"),"NO",INDIRECT($I$43&amp;"!$E$4:$E$250"),"&lt;="&amp;M$46,INDIRECT($I$43&amp;"!$E$4:$E$250"),"&gt;="&amp;M$45,INDIRECT($I$43&amp;"!$D$4:$D$250"),$C$1),NA())</f>
        <v>#N/A</v>
      </c>
    </row>
    <row r="62" spans="1:13" ht="28.8">
      <c r="A62" s="68"/>
      <c r="B62" s="55"/>
      <c r="C62" s="19" t="s">
        <v>69</v>
      </c>
      <c r="D62" s="44" t="e">
        <f ca="1">IF(D$47&gt;0,COUNTIFS(INDIRECT($D$43&amp;"!$r$4:$r$250"),"NO",INDIRECT($D$43&amp;"!$E$4:$E$250"),"&lt;="&amp;D$46,INDIRECT($D$43&amp;"!$E$4:$E$250"),"&gt;="&amp;D$45,INDIRECT($D$43&amp;"!$D$4:$D$250"),$C$1),NA())</f>
        <v>#N/A</v>
      </c>
      <c r="E62" s="44" t="e">
        <f ca="1">IF(E$47&gt;0,COUNTIFS(INDIRECT($D$43&amp;"!$r$4:$r$250"),"NO",INDIRECT($D$43&amp;"!$E$4:$E$250"),"&lt;="&amp;E$46,INDIRECT($D$43&amp;"!$E$4:$E$250"),"&gt;="&amp;E$45,INDIRECT($D$43&amp;"!$D$4:$D$250"),$C$1),NA())</f>
        <v>#N/A</v>
      </c>
      <c r="F62" s="44" t="e">
        <f ca="1">IF(F$47&gt;0,COUNTIFS(INDIRECT($D$43&amp;"!$r$4:$r$250"),"NO",INDIRECT($D$43&amp;"!$E$4:$E$250"),"&lt;="&amp;F$46,INDIRECT($D$43&amp;"!$E$4:$E$250"),"&gt;="&amp;F$45,INDIRECT($D$43&amp;"!$D$4:$D$250"),$C$1),NA())</f>
        <v>#N/A</v>
      </c>
      <c r="G62" s="44" t="e">
        <f ca="1">IF(G$47&gt;0,COUNTIFS(INDIRECT($D$43&amp;"!$r$4:$r$250"),"NO",INDIRECT($D$43&amp;"!$E$4:$E$250"),"&lt;="&amp;G$46,INDIRECT($D$43&amp;"!$E$4:$E$250"),"&gt;="&amp;G$45,INDIRECT($D$43&amp;"!$D$4:$D$250"),$C$1),NA())</f>
        <v>#N/A</v>
      </c>
      <c r="H62" s="44" t="e">
        <f ca="1">IF(H$47&gt;0,COUNTIFS(INDIRECT($D$43&amp;"!$r$4:$r$250"),"NO",INDIRECT($D$43&amp;"!$E$4:$E$250"),"&lt;="&amp;H$46,INDIRECT($D$43&amp;"!$E$4:$E$250"),"&gt;="&amp;H$45,INDIRECT($D$43&amp;"!$D$4:$D$250"),$C$1),NA())</f>
        <v>#N/A</v>
      </c>
      <c r="I62" s="44" t="e">
        <f ca="1">IF(I$47&gt;0,COUNTIFS(INDIRECT($I$43&amp;"!$r$4:$r$250"),"NO",INDIRECT($I$43&amp;"!$E$4:$E$250"),"&lt;="&amp;I$46,INDIRECT($I$43&amp;"!$E$4:$E$250"),"&gt;="&amp;I$45,INDIRECT($I$43&amp;"!$D$4:$D$250"),$C$1),NA())</f>
        <v>#N/A</v>
      </c>
      <c r="J62" s="44" t="e">
        <f ca="1">IF(J$47&gt;0,COUNTIFS(INDIRECT($I$43&amp;"!$r$4:$r$250"),"NO",INDIRECT($I$43&amp;"!$E$4:$E$250"),"&lt;="&amp;J$46,INDIRECT($I$43&amp;"!$E$4:$E$250"),"&gt;="&amp;J$45,INDIRECT($I$43&amp;"!$D$4:$D$250"),$C$1),NA())</f>
        <v>#N/A</v>
      </c>
      <c r="K62" s="44" t="e">
        <f ca="1">IF(K$47&gt;0,COUNTIFS(INDIRECT($I$43&amp;"!$r$4:$r$250"),"NO",INDIRECT($I$43&amp;"!$E$4:$E$250"),"&lt;="&amp;K$46,INDIRECT($I$43&amp;"!$E$4:$E$250"),"&gt;="&amp;K$45,INDIRECT($I$43&amp;"!$D$4:$D$250"),$C$1),NA())</f>
        <v>#N/A</v>
      </c>
      <c r="L62" s="44" t="e">
        <f ca="1">IF(L$47&gt;0,COUNTIFS(INDIRECT($I$43&amp;"!$r$4:$r$250"),"NO",INDIRECT($I$43&amp;"!$E$4:$E$250"),"&lt;="&amp;L$46,INDIRECT($I$43&amp;"!$E$4:$E$250"),"&gt;="&amp;L$45,INDIRECT($I$43&amp;"!$D$4:$D$250"),$C$1),NA())</f>
        <v>#N/A</v>
      </c>
      <c r="M62" s="44" t="e">
        <f ca="1">IF(M$47&gt;0,COUNTIFS(INDIRECT($I$43&amp;"!$r$4:$r$250"),"NO",INDIRECT($I$43&amp;"!$E$4:$E$250"),"&lt;="&amp;M$46,INDIRECT($I$43&amp;"!$E$4:$E$250"),"&gt;="&amp;M$45,INDIRECT($I$43&amp;"!$D$4:$D$250"),$C$1),NA())</f>
        <v>#N/A</v>
      </c>
    </row>
    <row r="63" spans="1:13" ht="28.8">
      <c r="A63" s="68"/>
      <c r="B63" s="55"/>
      <c r="C63" s="19" t="s">
        <v>70</v>
      </c>
      <c r="D63" s="44" t="e">
        <f ca="1">IF(D$47&gt;0,COUNTIFS(INDIRECT($D$43&amp;"!$s$4:$s$250"),"NO",INDIRECT($D$43&amp;"!$E$4:$E$250"),"&lt;="&amp;D$46,INDIRECT($D$43&amp;"!$E$4:$E$250"),"&gt;="&amp;D$45,INDIRECT($D$43&amp;"!$D$4:$D$250"),$C$1),NA())</f>
        <v>#N/A</v>
      </c>
      <c r="E63" s="44" t="e">
        <f ca="1">IF(E$47&gt;0,COUNTIFS(INDIRECT($D$43&amp;"!$s$4:$s$250"),"NO",INDIRECT($D$43&amp;"!$E$4:$E$250"),"&lt;="&amp;E$46,INDIRECT($D$43&amp;"!$E$4:$E$250"),"&gt;="&amp;E$45,INDIRECT($D$43&amp;"!$D$4:$D$250"),$C$1),NA())</f>
        <v>#N/A</v>
      </c>
      <c r="F63" s="44" t="e">
        <f ca="1">IF(F$47&gt;0,COUNTIFS(INDIRECT($D$43&amp;"!$s$4:$s$250"),"NO",INDIRECT($D$43&amp;"!$E$4:$E$250"),"&lt;="&amp;F$46,INDIRECT($D$43&amp;"!$E$4:$E$250"),"&gt;="&amp;F$45,INDIRECT($D$43&amp;"!$D$4:$D$250"),$C$1),NA())</f>
        <v>#N/A</v>
      </c>
      <c r="G63" s="44" t="e">
        <f ca="1">IF(G$47&gt;0,COUNTIFS(INDIRECT($D$43&amp;"!$s$4:$s$250"),"NO",INDIRECT($D$43&amp;"!$E$4:$E$250"),"&lt;="&amp;G$46,INDIRECT($D$43&amp;"!$E$4:$E$250"),"&gt;="&amp;G$45,INDIRECT($D$43&amp;"!$D$4:$D$250"),$C$1),NA())</f>
        <v>#N/A</v>
      </c>
      <c r="H63" s="44" t="e">
        <f ca="1">IF(H$47&gt;0,COUNTIFS(INDIRECT($D$43&amp;"!$s$4:$s$250"),"NO",INDIRECT($D$43&amp;"!$E$4:$E$250"),"&lt;="&amp;H$46,INDIRECT($D$43&amp;"!$E$4:$E$250"),"&gt;="&amp;H$45,INDIRECT($D$43&amp;"!$D$4:$D$250"),$C$1),NA())</f>
        <v>#N/A</v>
      </c>
      <c r="I63" s="44" t="e">
        <f ca="1">IF(I$47&gt;0,COUNTIFS(INDIRECT($I$43&amp;"!$s$4:$s$250"),"NO",INDIRECT($I$43&amp;"!$E$4:$E$250"),"&lt;="&amp;I$46,INDIRECT($I$43&amp;"!$E$4:$E$250"),"&gt;="&amp;I$45,INDIRECT($I$43&amp;"!$D$4:$D$250"),$C$1),NA())</f>
        <v>#N/A</v>
      </c>
      <c r="J63" s="44" t="e">
        <f ca="1">IF(J$47&gt;0,COUNTIFS(INDIRECT($I$43&amp;"!$s$4:$s$250"),"NO",INDIRECT($I$43&amp;"!$E$4:$E$250"),"&lt;="&amp;J$46,INDIRECT($I$43&amp;"!$E$4:$E$250"),"&gt;="&amp;J$45,INDIRECT($I$43&amp;"!$D$4:$D$250"),$C$1),NA())</f>
        <v>#N/A</v>
      </c>
      <c r="K63" s="44" t="e">
        <f ca="1">IF(K$47&gt;0,COUNTIFS(INDIRECT($I$43&amp;"!$s$4:$s$250"),"NO",INDIRECT($I$43&amp;"!$E$4:$E$250"),"&lt;="&amp;K$46,INDIRECT($I$43&amp;"!$E$4:$E$250"),"&gt;="&amp;K$45,INDIRECT($I$43&amp;"!$D$4:$D$250"),$C$1),NA())</f>
        <v>#N/A</v>
      </c>
      <c r="L63" s="44" t="e">
        <f ca="1">IF(L$47&gt;0,COUNTIFS(INDIRECT($I$43&amp;"!$s$4:$s$250"),"NO",INDIRECT($I$43&amp;"!$E$4:$E$250"),"&lt;="&amp;L$46,INDIRECT($I$43&amp;"!$E$4:$E$250"),"&gt;="&amp;L$45,INDIRECT($I$43&amp;"!$D$4:$D$250"),$C$1),NA())</f>
        <v>#N/A</v>
      </c>
      <c r="M63" s="44" t="e">
        <f ca="1">IF(M$47&gt;0,COUNTIFS(INDIRECT($I$43&amp;"!$s$4:$s$250"),"NO",INDIRECT($I$43&amp;"!$E$4:$E$250"),"&lt;="&amp;M$46,INDIRECT($I$43&amp;"!$E$4:$E$250"),"&gt;="&amp;M$45,INDIRECT($I$43&amp;"!$D$4:$D$250"),$C$1),NA())</f>
        <v>#N/A</v>
      </c>
    </row>
    <row r="64" spans="1:13" ht="15.6">
      <c r="A64" s="54" t="s">
        <v>71</v>
      </c>
      <c r="B64" s="64" t="s">
        <v>55</v>
      </c>
      <c r="C64" s="64"/>
      <c r="D64" s="27" t="e">
        <f ca="1">IF(D$47&gt;0,SUM(D$51:D$58),NA())</f>
        <v>#N/A</v>
      </c>
      <c r="E64" s="27" t="e">
        <f t="shared" ref="E64:M64" ca="1" si="24">IF(E$47&gt;0,SUM(E$51:E$58),NA())</f>
        <v>#N/A</v>
      </c>
      <c r="F64" s="27" t="e">
        <f t="shared" ca="1" si="24"/>
        <v>#N/A</v>
      </c>
      <c r="G64" s="27" t="e">
        <f t="shared" ca="1" si="24"/>
        <v>#N/A</v>
      </c>
      <c r="H64" s="27" t="e">
        <f t="shared" ca="1" si="24"/>
        <v>#N/A</v>
      </c>
      <c r="I64" s="27" t="e">
        <f t="shared" ca="1" si="24"/>
        <v>#N/A</v>
      </c>
      <c r="J64" s="27" t="e">
        <f t="shared" ca="1" si="24"/>
        <v>#N/A</v>
      </c>
      <c r="K64" s="27" t="e">
        <f t="shared" ca="1" si="24"/>
        <v>#N/A</v>
      </c>
      <c r="L64" s="27" t="e">
        <f t="shared" ca="1" si="24"/>
        <v>#N/A</v>
      </c>
      <c r="M64" s="27" t="e">
        <f t="shared" ca="1" si="24"/>
        <v>#N/A</v>
      </c>
    </row>
    <row r="65" spans="1:13" ht="15.6">
      <c r="A65" s="54"/>
      <c r="B65" s="64" t="s">
        <v>64</v>
      </c>
      <c r="C65" s="64"/>
      <c r="D65" s="27" t="e">
        <f ca="1">IF(D$47&gt;0,SUM(D$59:D$60),NA())</f>
        <v>#N/A</v>
      </c>
      <c r="E65" s="27" t="e">
        <f t="shared" ref="E65:M65" ca="1" si="25">IF(E$47&gt;0,SUM(E$59:E$60),NA())</f>
        <v>#N/A</v>
      </c>
      <c r="F65" s="27" t="e">
        <f t="shared" ca="1" si="25"/>
        <v>#N/A</v>
      </c>
      <c r="G65" s="27" t="e">
        <f t="shared" ca="1" si="25"/>
        <v>#N/A</v>
      </c>
      <c r="H65" s="27" t="e">
        <f t="shared" ca="1" si="25"/>
        <v>#N/A</v>
      </c>
      <c r="I65" s="27" t="e">
        <f t="shared" ca="1" si="25"/>
        <v>#N/A</v>
      </c>
      <c r="J65" s="27" t="e">
        <f t="shared" ca="1" si="25"/>
        <v>#N/A</v>
      </c>
      <c r="K65" s="27" t="e">
        <f t="shared" ca="1" si="25"/>
        <v>#N/A</v>
      </c>
      <c r="L65" s="27" t="e">
        <f t="shared" ca="1" si="25"/>
        <v>#N/A</v>
      </c>
      <c r="M65" s="27" t="e">
        <f t="shared" ca="1" si="25"/>
        <v>#N/A</v>
      </c>
    </row>
    <row r="66" spans="1:13" ht="15.6">
      <c r="A66" s="54"/>
      <c r="B66" s="64" t="s">
        <v>67</v>
      </c>
      <c r="C66" s="64"/>
      <c r="D66" s="27" t="e">
        <f ca="1">IF(D$47&gt;0,SUM(D$61:D$63),NA())</f>
        <v>#N/A</v>
      </c>
      <c r="E66" s="27" t="e">
        <f t="shared" ref="E66:M66" ca="1" si="26">IF(E$47&gt;0,SUM(E$61:E$63),NA())</f>
        <v>#N/A</v>
      </c>
      <c r="F66" s="27" t="e">
        <f t="shared" ca="1" si="26"/>
        <v>#N/A</v>
      </c>
      <c r="G66" s="27" t="e">
        <f t="shared" ca="1" si="26"/>
        <v>#N/A</v>
      </c>
      <c r="H66" s="27" t="e">
        <f t="shared" ca="1" si="26"/>
        <v>#N/A</v>
      </c>
      <c r="I66" s="27" t="e">
        <f t="shared" ca="1" si="26"/>
        <v>#N/A</v>
      </c>
      <c r="J66" s="27" t="e">
        <f t="shared" ca="1" si="26"/>
        <v>#N/A</v>
      </c>
      <c r="K66" s="27" t="e">
        <f t="shared" ca="1" si="26"/>
        <v>#N/A</v>
      </c>
      <c r="L66" s="27" t="e">
        <f t="shared" ca="1" si="26"/>
        <v>#N/A</v>
      </c>
      <c r="M66" s="27" t="e">
        <f t="shared" ca="1" si="26"/>
        <v>#N/A</v>
      </c>
    </row>
    <row r="68" spans="1:13">
      <c r="D68" s="39" t="str">
        <f>TEXT(D45,"mm/dd")&amp;" - "&amp;TEXT(D46,"mm/dd")</f>
        <v xml:space="preserve"> - </v>
      </c>
      <c r="E68" s="39" t="str">
        <f t="shared" ref="E68:M68" si="27">TEXT(E45,"mm/dd")&amp;" - "&amp;TEXT(E46,"mm/dd")</f>
        <v xml:space="preserve"> - </v>
      </c>
      <c r="F68" s="39" t="str">
        <f t="shared" si="27"/>
        <v xml:space="preserve"> - </v>
      </c>
      <c r="G68" s="39" t="str">
        <f t="shared" si="27"/>
        <v xml:space="preserve"> - </v>
      </c>
      <c r="H68" s="39" t="str">
        <f t="shared" si="27"/>
        <v xml:space="preserve"> - </v>
      </c>
      <c r="I68" s="39" t="str">
        <f t="shared" si="27"/>
        <v xml:space="preserve"> - </v>
      </c>
      <c r="J68" s="39" t="str">
        <f t="shared" si="27"/>
        <v xml:space="preserve"> - </v>
      </c>
      <c r="K68" s="39" t="str">
        <f t="shared" si="27"/>
        <v xml:space="preserve"> - </v>
      </c>
      <c r="L68" s="39" t="str">
        <f t="shared" si="27"/>
        <v xml:space="preserve"> - </v>
      </c>
      <c r="M68" s="39" t="str">
        <f t="shared" si="27"/>
        <v xml:space="preserve"> - </v>
      </c>
    </row>
  </sheetData>
  <mergeCells count="27">
    <mergeCell ref="A64:A66"/>
    <mergeCell ref="B64:C64"/>
    <mergeCell ref="B65:C65"/>
    <mergeCell ref="B66:C66"/>
    <mergeCell ref="A44:C44"/>
    <mergeCell ref="D44:H44"/>
    <mergeCell ref="I44:M44"/>
    <mergeCell ref="A45:B46"/>
    <mergeCell ref="A47:B50"/>
    <mergeCell ref="A51:A63"/>
    <mergeCell ref="B51:B58"/>
    <mergeCell ref="B59:B60"/>
    <mergeCell ref="B61:B63"/>
    <mergeCell ref="I43:M43"/>
    <mergeCell ref="A1:B1"/>
    <mergeCell ref="A4:C5"/>
    <mergeCell ref="A6:B9"/>
    <mergeCell ref="A10:A22"/>
    <mergeCell ref="B10:B17"/>
    <mergeCell ref="B18:B19"/>
    <mergeCell ref="B20:B22"/>
    <mergeCell ref="A23:A25"/>
    <mergeCell ref="B23:C23"/>
    <mergeCell ref="B24:C24"/>
    <mergeCell ref="B25:C25"/>
    <mergeCell ref="D43:H43"/>
    <mergeCell ref="A2:H2"/>
  </mergeCells>
  <conditionalFormatting sqref="D6:O25">
    <cfRule type="expression" dxfId="269" priority="15">
      <formula>ISERROR(D6)</formula>
    </cfRule>
  </conditionalFormatting>
  <conditionalFormatting sqref="D23:O25">
    <cfRule type="dataBar" priority="14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{017D4DA9-014B-4397-A40A-75F4E6F640C6}</x14:id>
        </ext>
      </extLst>
    </cfRule>
  </conditionalFormatting>
  <conditionalFormatting sqref="D8:O8">
    <cfRule type="expression" dxfId="268" priority="13">
      <formula>ISERROR(D8)</formula>
    </cfRule>
  </conditionalFormatting>
  <conditionalFormatting sqref="D9:O9">
    <cfRule type="expression" dxfId="267" priority="12">
      <formula>ISERROR(D9)</formula>
    </cfRule>
  </conditionalFormatting>
  <conditionalFormatting sqref="D10:O22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{BA04BF63-ED82-4AAA-B7B2-B4383B0BE8AE}</x14:id>
        </ext>
      </extLst>
    </cfRule>
  </conditionalFormatting>
  <conditionalFormatting sqref="D51:M63">
    <cfRule type="expression" dxfId="266" priority="8">
      <formula>ISERROR(D51)</formula>
    </cfRule>
  </conditionalFormatting>
  <conditionalFormatting sqref="D49:M49">
    <cfRule type="expression" dxfId="265" priority="7">
      <formula>ISERROR(D49)</formula>
    </cfRule>
  </conditionalFormatting>
  <conditionalFormatting sqref="D49:M49">
    <cfRule type="expression" dxfId="264" priority="6">
      <formula>ISERROR(D49)</formula>
    </cfRule>
  </conditionalFormatting>
  <conditionalFormatting sqref="D50:M50">
    <cfRule type="expression" dxfId="263" priority="5">
      <formula>ISERROR(D50)</formula>
    </cfRule>
  </conditionalFormatting>
  <conditionalFormatting sqref="D50:M50">
    <cfRule type="expression" dxfId="262" priority="4">
      <formula>ISERROR(D50)</formula>
    </cfRule>
  </conditionalFormatting>
  <conditionalFormatting sqref="D64:M66">
    <cfRule type="expression" dxfId="261" priority="3">
      <formula>ISERROR(D64)</formula>
    </cfRule>
  </conditionalFormatting>
  <conditionalFormatting sqref="D64:M66">
    <cfRule type="dataBar" priority="2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{C39A99AF-2FE2-4412-8688-D133C73722B3}</x14:id>
        </ext>
      </extLst>
    </cfRule>
  </conditionalFormatting>
  <conditionalFormatting sqref="D47:M48">
    <cfRule type="expression" dxfId="260" priority="1">
      <formula>ISERROR(D47)</formula>
    </cfRule>
  </conditionalFormatting>
  <conditionalFormatting sqref="D51:M63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{4506F082-8FD2-474E-8AB0-4E140551D017}</x14:id>
        </ext>
      </extLst>
    </cfRule>
  </conditionalFormatting>
  <dataValidations count="2">
    <dataValidation type="list" allowBlank="1" showInputMessage="1" showErrorMessage="1" sqref="D44:M44" xr:uid="{D5636E16-23A4-46AE-8265-6D75BDD48759}">
      <formula1>month_list</formula1>
    </dataValidation>
    <dataValidation type="list" allowBlank="1" showInputMessage="1" showErrorMessage="1" sqref="C1" xr:uid="{55FC5AB6-F965-4967-9578-D110ED2BC605}">
      <formula1>LOC_LIST</formula1>
    </dataValidation>
  </dataValidations>
  <pageMargins left="0.7" right="0.7" top="0.5" bottom="0.5" header="0.3" footer="0.3"/>
  <pageSetup scale="6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7D4DA9-014B-4397-A40A-75F4E6F640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D23:O25</xm:sqref>
        </x14:conditionalFormatting>
        <x14:conditionalFormatting xmlns:xm="http://schemas.microsoft.com/office/excel/2006/main">
          <x14:cfRule type="dataBar" id="{BA04BF63-ED82-4AAA-B7B2-B4383B0BE8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D10:O22</xm:sqref>
        </x14:conditionalFormatting>
        <x14:conditionalFormatting xmlns:xm="http://schemas.microsoft.com/office/excel/2006/main">
          <x14:cfRule type="dataBar" id="{C39A99AF-2FE2-4412-8688-D133C73722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D64:M66</xm:sqref>
        </x14:conditionalFormatting>
        <x14:conditionalFormatting xmlns:xm="http://schemas.microsoft.com/office/excel/2006/main">
          <x14:cfRule type="dataBar" id="{4506F082-8FD2-474E-8AB0-4E140551D0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D51:M63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444E-7286-4921-8F1B-5FD937527891}">
  <sheetPr>
    <tabColor theme="8" tint="0.79998168889431442"/>
    <pageSetUpPr fitToPage="1"/>
  </sheetPr>
  <dimension ref="A1:O68"/>
  <sheetViews>
    <sheetView zoomScaleNormal="100" workbookViewId="0">
      <pane ySplit="1" topLeftCell="A2" activePane="bottomLeft" state="frozen"/>
      <selection pane="bottomLeft" activeCell="C1" sqref="C1"/>
    </sheetView>
  </sheetViews>
  <sheetFormatPr defaultColWidth="8.88671875" defaultRowHeight="14.4"/>
  <cols>
    <col min="1" max="1" width="13.6640625" style="14" customWidth="1"/>
    <col min="2" max="2" width="14.109375" style="14" customWidth="1"/>
    <col min="3" max="3" width="33.5546875" style="15" customWidth="1"/>
    <col min="4" max="15" width="10.6640625" style="14" customWidth="1"/>
    <col min="16" max="16384" width="8.88671875" style="14"/>
  </cols>
  <sheetData>
    <row r="1" spans="1:15" s="34" customFormat="1" ht="16.8">
      <c r="A1" s="69" t="s">
        <v>80</v>
      </c>
      <c r="B1" s="69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6.2" customHeight="1">
      <c r="A2" s="53" t="str">
        <f>"NURSING HOME MONTHLY &amp; WEEKLY SUMMARIES for Employee: "&amp;C1</f>
        <v xml:space="preserve">NURSING HOME MONTHLY &amp; WEEKLY SUMMARIES for Employee: 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4" spans="1:15">
      <c r="A4" s="54" t="s">
        <v>36</v>
      </c>
      <c r="B4" s="54"/>
      <c r="C4" s="54"/>
      <c r="D4" s="21" t="s">
        <v>37</v>
      </c>
      <c r="E4" s="21" t="s">
        <v>38</v>
      </c>
      <c r="F4" s="21" t="s">
        <v>39</v>
      </c>
      <c r="G4" s="21" t="s">
        <v>40</v>
      </c>
      <c r="H4" s="21" t="s">
        <v>41</v>
      </c>
      <c r="I4" s="21" t="s">
        <v>42</v>
      </c>
      <c r="J4" s="21" t="s">
        <v>43</v>
      </c>
      <c r="K4" s="21" t="s">
        <v>44</v>
      </c>
      <c r="L4" s="21" t="s">
        <v>45</v>
      </c>
      <c r="M4" s="21" t="s">
        <v>46</v>
      </c>
      <c r="N4" s="21" t="s">
        <v>47</v>
      </c>
      <c r="O4" s="21" t="s">
        <v>48</v>
      </c>
    </row>
    <row r="5" spans="1:15" ht="18.600000000000001" customHeight="1">
      <c r="A5" s="54"/>
      <c r="B5" s="54"/>
      <c r="C5" s="54"/>
      <c r="D5" s="20" t="str">
        <f>IF(INSTRUCTIONS!B16="",D4,INSTRUCTIONS!B16)</f>
        <v>Month_1</v>
      </c>
      <c r="E5" s="20" t="str">
        <f>IF(D5=D4,E4,IF(MONTH(D5)=12,DATE(YEAR(D5)+1,1,1),DATE(YEAR(D5),MONTH(D5)+1,1)))</f>
        <v>Month_2</v>
      </c>
      <c r="F5" s="20" t="str">
        <f t="shared" ref="F5:O5" si="0">IF(E5=E4,F4,IF(MONTH(E5)=12,DATE(YEAR(E5)+1,1,1),DATE(YEAR(E5),MONTH(E5)+1,1)))</f>
        <v>Month_3</v>
      </c>
      <c r="G5" s="20" t="str">
        <f t="shared" si="0"/>
        <v>Month_4</v>
      </c>
      <c r="H5" s="20" t="str">
        <f t="shared" si="0"/>
        <v>Month_5</v>
      </c>
      <c r="I5" s="20" t="str">
        <f t="shared" si="0"/>
        <v>Month_6</v>
      </c>
      <c r="J5" s="20" t="str">
        <f t="shared" si="0"/>
        <v>Month_7</v>
      </c>
      <c r="K5" s="20" t="str">
        <f t="shared" si="0"/>
        <v>Month_8</v>
      </c>
      <c r="L5" s="20" t="str">
        <f t="shared" si="0"/>
        <v>Month_9</v>
      </c>
      <c r="M5" s="20" t="str">
        <f t="shared" si="0"/>
        <v>Month_10</v>
      </c>
      <c r="N5" s="20" t="str">
        <f t="shared" si="0"/>
        <v>Month_11</v>
      </c>
      <c r="O5" s="20" t="str">
        <f t="shared" si="0"/>
        <v>Month_12</v>
      </c>
    </row>
    <row r="6" spans="1:15">
      <c r="A6" s="57" t="s">
        <v>49</v>
      </c>
      <c r="B6" s="58"/>
      <c r="C6" s="19" t="s">
        <v>81</v>
      </c>
      <c r="D6" s="22">
        <f t="shared" ref="D6:O6" ca="1" si="1">COUNTIFS(INDIRECT(D$4&amp;"!$U$4:$U$250"),"&gt;=0",INDIRECT(D$4&amp;"!$B$4:$B$250"),$C$1)</f>
        <v>0</v>
      </c>
      <c r="E6" s="22">
        <f t="shared" ca="1" si="1"/>
        <v>0</v>
      </c>
      <c r="F6" s="22">
        <f t="shared" ca="1" si="1"/>
        <v>0</v>
      </c>
      <c r="G6" s="22">
        <f t="shared" ca="1" si="1"/>
        <v>0</v>
      </c>
      <c r="H6" s="22">
        <f t="shared" ca="1" si="1"/>
        <v>0</v>
      </c>
      <c r="I6" s="22">
        <f t="shared" ca="1" si="1"/>
        <v>0</v>
      </c>
      <c r="J6" s="22">
        <f t="shared" ca="1" si="1"/>
        <v>0</v>
      </c>
      <c r="K6" s="22">
        <f t="shared" ca="1" si="1"/>
        <v>0</v>
      </c>
      <c r="L6" s="22">
        <f t="shared" ca="1" si="1"/>
        <v>0</v>
      </c>
      <c r="M6" s="22">
        <f t="shared" ca="1" si="1"/>
        <v>0</v>
      </c>
      <c r="N6" s="22">
        <f t="shared" ca="1" si="1"/>
        <v>0</v>
      </c>
      <c r="O6" s="22">
        <f t="shared" ca="1" si="1"/>
        <v>0</v>
      </c>
    </row>
    <row r="7" spans="1:15">
      <c r="A7" s="58"/>
      <c r="B7" s="58"/>
      <c r="C7" s="19" t="s">
        <v>82</v>
      </c>
      <c r="D7" s="22">
        <f t="shared" ref="D7:O7" ca="1" si="2">COUNTIFS(INDIRECT(D$4&amp;"!$U$4:$U$250"),"=0",INDIRECT(D$4&amp;"!$B$4:$B$250"),$C$1)</f>
        <v>0</v>
      </c>
      <c r="E7" s="22">
        <f t="shared" ca="1" si="2"/>
        <v>0</v>
      </c>
      <c r="F7" s="22">
        <f t="shared" ca="1" si="2"/>
        <v>0</v>
      </c>
      <c r="G7" s="22">
        <f t="shared" ca="1" si="2"/>
        <v>0</v>
      </c>
      <c r="H7" s="22">
        <f t="shared" ca="1" si="2"/>
        <v>0</v>
      </c>
      <c r="I7" s="22">
        <f t="shared" ca="1" si="2"/>
        <v>0</v>
      </c>
      <c r="J7" s="22">
        <f t="shared" ca="1" si="2"/>
        <v>0</v>
      </c>
      <c r="K7" s="22">
        <f t="shared" ca="1" si="2"/>
        <v>0</v>
      </c>
      <c r="L7" s="22">
        <f t="shared" ca="1" si="2"/>
        <v>0</v>
      </c>
      <c r="M7" s="22">
        <f t="shared" ca="1" si="2"/>
        <v>0</v>
      </c>
      <c r="N7" s="22">
        <f t="shared" ca="1" si="2"/>
        <v>0</v>
      </c>
      <c r="O7" s="22">
        <f t="shared" ca="1" si="2"/>
        <v>0</v>
      </c>
    </row>
    <row r="8" spans="1:15" ht="15.6">
      <c r="A8" s="58"/>
      <c r="B8" s="58"/>
      <c r="C8" s="23" t="s">
        <v>52</v>
      </c>
      <c r="D8" s="24" t="e">
        <f ca="1">IFERROR(D7/D6,NA())</f>
        <v>#N/A</v>
      </c>
      <c r="E8" s="24" t="e">
        <f t="shared" ref="E8:O8" ca="1" si="3">IFERROR(E7/E6,NA())</f>
        <v>#N/A</v>
      </c>
      <c r="F8" s="24" t="e">
        <f t="shared" ca="1" si="3"/>
        <v>#N/A</v>
      </c>
      <c r="G8" s="24" t="e">
        <f t="shared" ca="1" si="3"/>
        <v>#N/A</v>
      </c>
      <c r="H8" s="24" t="e">
        <f t="shared" ca="1" si="3"/>
        <v>#N/A</v>
      </c>
      <c r="I8" s="24" t="e">
        <f t="shared" ca="1" si="3"/>
        <v>#N/A</v>
      </c>
      <c r="J8" s="24" t="e">
        <f t="shared" ca="1" si="3"/>
        <v>#N/A</v>
      </c>
      <c r="K8" s="24" t="e">
        <f t="shared" ca="1" si="3"/>
        <v>#N/A</v>
      </c>
      <c r="L8" s="24" t="e">
        <f t="shared" ca="1" si="3"/>
        <v>#N/A</v>
      </c>
      <c r="M8" s="24" t="e">
        <f t="shared" ca="1" si="3"/>
        <v>#N/A</v>
      </c>
      <c r="N8" s="24" t="e">
        <f t="shared" ca="1" si="3"/>
        <v>#N/A</v>
      </c>
      <c r="O8" s="24" t="e">
        <f t="shared" ca="1" si="3"/>
        <v>#N/A</v>
      </c>
    </row>
    <row r="9" spans="1:15" ht="15.6">
      <c r="A9" s="58"/>
      <c r="B9" s="58"/>
      <c r="C9" s="25" t="s">
        <v>83</v>
      </c>
      <c r="D9" s="26" t="e">
        <f t="shared" ref="D9:O9" ca="1" si="4">IFERROR(AVERAGEIF(INDIRECT(D$4&amp;"!$B$4:$B$250"),$C$1,INDIRECT(D$4&amp;"!$U$4:$U$250")),NA())</f>
        <v>#N/A</v>
      </c>
      <c r="E9" s="26" t="e">
        <f t="shared" ca="1" si="4"/>
        <v>#N/A</v>
      </c>
      <c r="F9" s="26" t="e">
        <f t="shared" ca="1" si="4"/>
        <v>#N/A</v>
      </c>
      <c r="G9" s="26" t="e">
        <f t="shared" ca="1" si="4"/>
        <v>#N/A</v>
      </c>
      <c r="H9" s="26" t="e">
        <f t="shared" ca="1" si="4"/>
        <v>#N/A</v>
      </c>
      <c r="I9" s="26" t="e">
        <f t="shared" ca="1" si="4"/>
        <v>#N/A</v>
      </c>
      <c r="J9" s="26" t="e">
        <f t="shared" ca="1" si="4"/>
        <v>#N/A</v>
      </c>
      <c r="K9" s="26" t="e">
        <f t="shared" ca="1" si="4"/>
        <v>#N/A</v>
      </c>
      <c r="L9" s="26" t="e">
        <f t="shared" ca="1" si="4"/>
        <v>#N/A</v>
      </c>
      <c r="M9" s="26" t="e">
        <f t="shared" ca="1" si="4"/>
        <v>#N/A</v>
      </c>
      <c r="N9" s="26" t="e">
        <f t="shared" ca="1" si="4"/>
        <v>#N/A</v>
      </c>
      <c r="O9" s="26" t="e">
        <f t="shared" ca="1" si="4"/>
        <v>#N/A</v>
      </c>
    </row>
    <row r="10" spans="1:15" ht="28.8">
      <c r="A10" s="56" t="s">
        <v>54</v>
      </c>
      <c r="B10" s="55" t="s">
        <v>55</v>
      </c>
      <c r="C10" s="19" t="s">
        <v>56</v>
      </c>
      <c r="D10" s="27" t="e">
        <f t="shared" ref="D10:O10" ca="1" si="5">IF(D$6&gt;0,COUNTIFS(INDIRECT(D$4&amp;"!$h$4:$h$250"),"NO",INDIRECT(D$4&amp;"!$B$4:$B$250"),$C$1),NA())</f>
        <v>#N/A</v>
      </c>
      <c r="E10" s="27" t="e">
        <f t="shared" ca="1" si="5"/>
        <v>#N/A</v>
      </c>
      <c r="F10" s="27" t="e">
        <f t="shared" ca="1" si="5"/>
        <v>#N/A</v>
      </c>
      <c r="G10" s="27" t="e">
        <f t="shared" ca="1" si="5"/>
        <v>#N/A</v>
      </c>
      <c r="H10" s="27" t="e">
        <f t="shared" ca="1" si="5"/>
        <v>#N/A</v>
      </c>
      <c r="I10" s="27" t="e">
        <f t="shared" ca="1" si="5"/>
        <v>#N/A</v>
      </c>
      <c r="J10" s="27" t="e">
        <f t="shared" ca="1" si="5"/>
        <v>#N/A</v>
      </c>
      <c r="K10" s="27" t="e">
        <f t="shared" ca="1" si="5"/>
        <v>#N/A</v>
      </c>
      <c r="L10" s="27" t="e">
        <f t="shared" ca="1" si="5"/>
        <v>#N/A</v>
      </c>
      <c r="M10" s="27" t="e">
        <f t="shared" ca="1" si="5"/>
        <v>#N/A</v>
      </c>
      <c r="N10" s="27" t="e">
        <f t="shared" ca="1" si="5"/>
        <v>#N/A</v>
      </c>
      <c r="O10" s="27" t="e">
        <f t="shared" ca="1" si="5"/>
        <v>#N/A</v>
      </c>
    </row>
    <row r="11" spans="1:15" ht="28.8">
      <c r="A11" s="56"/>
      <c r="B11" s="55"/>
      <c r="C11" s="19" t="s">
        <v>57</v>
      </c>
      <c r="D11" s="27" t="e">
        <f t="shared" ref="D11:O11" ca="1" si="6">IF(D$6&gt;0,COUNTIFS(INDIRECT(D$4&amp;"!$i$4:$i$250"),"NO",INDIRECT(D$4&amp;"!$B$4:$B$250"),$C$1),NA())</f>
        <v>#N/A</v>
      </c>
      <c r="E11" s="27" t="e">
        <f t="shared" ca="1" si="6"/>
        <v>#N/A</v>
      </c>
      <c r="F11" s="27" t="e">
        <f t="shared" ca="1" si="6"/>
        <v>#N/A</v>
      </c>
      <c r="G11" s="27" t="e">
        <f t="shared" ca="1" si="6"/>
        <v>#N/A</v>
      </c>
      <c r="H11" s="27" t="e">
        <f t="shared" ca="1" si="6"/>
        <v>#N/A</v>
      </c>
      <c r="I11" s="27" t="e">
        <f t="shared" ca="1" si="6"/>
        <v>#N/A</v>
      </c>
      <c r="J11" s="27" t="e">
        <f t="shared" ca="1" si="6"/>
        <v>#N/A</v>
      </c>
      <c r="K11" s="27" t="e">
        <f t="shared" ca="1" si="6"/>
        <v>#N/A</v>
      </c>
      <c r="L11" s="27" t="e">
        <f t="shared" ca="1" si="6"/>
        <v>#N/A</v>
      </c>
      <c r="M11" s="27" t="e">
        <f t="shared" ca="1" si="6"/>
        <v>#N/A</v>
      </c>
      <c r="N11" s="27" t="e">
        <f t="shared" ca="1" si="6"/>
        <v>#N/A</v>
      </c>
      <c r="O11" s="27" t="e">
        <f t="shared" ca="1" si="6"/>
        <v>#N/A</v>
      </c>
    </row>
    <row r="12" spans="1:15" ht="28.8">
      <c r="A12" s="56"/>
      <c r="B12" s="55"/>
      <c r="C12" s="19" t="s">
        <v>58</v>
      </c>
      <c r="D12" s="27" t="e">
        <f t="shared" ref="D12:O12" ca="1" si="7">IF(D$6&gt;0,COUNTIFS(INDIRECT(D$4&amp;"!$j$4:$j$250"),"NO",INDIRECT(D$4&amp;"!$B$4:$B$250"),$C$1),NA())</f>
        <v>#N/A</v>
      </c>
      <c r="E12" s="27" t="e">
        <f t="shared" ca="1" si="7"/>
        <v>#N/A</v>
      </c>
      <c r="F12" s="27" t="e">
        <f t="shared" ca="1" si="7"/>
        <v>#N/A</v>
      </c>
      <c r="G12" s="27" t="e">
        <f t="shared" ca="1" si="7"/>
        <v>#N/A</v>
      </c>
      <c r="H12" s="27" t="e">
        <f t="shared" ca="1" si="7"/>
        <v>#N/A</v>
      </c>
      <c r="I12" s="27" t="e">
        <f t="shared" ca="1" si="7"/>
        <v>#N/A</v>
      </c>
      <c r="J12" s="27" t="e">
        <f t="shared" ca="1" si="7"/>
        <v>#N/A</v>
      </c>
      <c r="K12" s="27" t="e">
        <f t="shared" ca="1" si="7"/>
        <v>#N/A</v>
      </c>
      <c r="L12" s="27" t="e">
        <f t="shared" ca="1" si="7"/>
        <v>#N/A</v>
      </c>
      <c r="M12" s="27" t="e">
        <f t="shared" ca="1" si="7"/>
        <v>#N/A</v>
      </c>
      <c r="N12" s="27" t="e">
        <f t="shared" ca="1" si="7"/>
        <v>#N/A</v>
      </c>
      <c r="O12" s="27" t="e">
        <f t="shared" ca="1" si="7"/>
        <v>#N/A</v>
      </c>
    </row>
    <row r="13" spans="1:15" ht="43.2">
      <c r="A13" s="56"/>
      <c r="B13" s="55"/>
      <c r="C13" s="19" t="s">
        <v>76</v>
      </c>
      <c r="D13" s="27" t="e">
        <f t="shared" ref="D13:O13" ca="1" si="8">IF(D$6&gt;0,COUNTIFS(INDIRECT(D$4&amp;"!$k$4:$k$250"),"NO",INDIRECT(D$4&amp;"!$B$4:$B$250"),$C$1),NA())</f>
        <v>#N/A</v>
      </c>
      <c r="E13" s="27" t="e">
        <f t="shared" ca="1" si="8"/>
        <v>#N/A</v>
      </c>
      <c r="F13" s="27" t="e">
        <f t="shared" ca="1" si="8"/>
        <v>#N/A</v>
      </c>
      <c r="G13" s="27" t="e">
        <f t="shared" ca="1" si="8"/>
        <v>#N/A</v>
      </c>
      <c r="H13" s="27" t="e">
        <f t="shared" ca="1" si="8"/>
        <v>#N/A</v>
      </c>
      <c r="I13" s="27" t="e">
        <f t="shared" ca="1" si="8"/>
        <v>#N/A</v>
      </c>
      <c r="J13" s="27" t="e">
        <f t="shared" ca="1" si="8"/>
        <v>#N/A</v>
      </c>
      <c r="K13" s="27" t="e">
        <f t="shared" ca="1" si="8"/>
        <v>#N/A</v>
      </c>
      <c r="L13" s="27" t="e">
        <f t="shared" ca="1" si="8"/>
        <v>#N/A</v>
      </c>
      <c r="M13" s="27" t="e">
        <f t="shared" ca="1" si="8"/>
        <v>#N/A</v>
      </c>
      <c r="N13" s="27" t="e">
        <f t="shared" ca="1" si="8"/>
        <v>#N/A</v>
      </c>
      <c r="O13" s="27" t="e">
        <f t="shared" ca="1" si="8"/>
        <v>#N/A</v>
      </c>
    </row>
    <row r="14" spans="1:15" ht="28.8">
      <c r="A14" s="56"/>
      <c r="B14" s="55"/>
      <c r="C14" s="19" t="s">
        <v>60</v>
      </c>
      <c r="D14" s="27" t="e">
        <f t="shared" ref="D14:O14" ca="1" si="9">IF(D$6&gt;0,COUNTIFS(INDIRECT(D$4&amp;"!$l$4:$l$250"),"NO",INDIRECT(D$4&amp;"!$B$4:$B$250"),$C$1),NA())</f>
        <v>#N/A</v>
      </c>
      <c r="E14" s="27" t="e">
        <f t="shared" ca="1" si="9"/>
        <v>#N/A</v>
      </c>
      <c r="F14" s="27" t="e">
        <f t="shared" ca="1" si="9"/>
        <v>#N/A</v>
      </c>
      <c r="G14" s="27" t="e">
        <f t="shared" ca="1" si="9"/>
        <v>#N/A</v>
      </c>
      <c r="H14" s="27" t="e">
        <f t="shared" ca="1" si="9"/>
        <v>#N/A</v>
      </c>
      <c r="I14" s="27" t="e">
        <f t="shared" ca="1" si="9"/>
        <v>#N/A</v>
      </c>
      <c r="J14" s="27" t="e">
        <f t="shared" ca="1" si="9"/>
        <v>#N/A</v>
      </c>
      <c r="K14" s="27" t="e">
        <f t="shared" ca="1" si="9"/>
        <v>#N/A</v>
      </c>
      <c r="L14" s="27" t="e">
        <f t="shared" ca="1" si="9"/>
        <v>#N/A</v>
      </c>
      <c r="M14" s="27" t="e">
        <f t="shared" ca="1" si="9"/>
        <v>#N/A</v>
      </c>
      <c r="N14" s="27" t="e">
        <f t="shared" ca="1" si="9"/>
        <v>#N/A</v>
      </c>
      <c r="O14" s="27" t="e">
        <f t="shared" ca="1" si="9"/>
        <v>#N/A</v>
      </c>
    </row>
    <row r="15" spans="1:15" ht="28.8">
      <c r="A15" s="56"/>
      <c r="B15" s="55"/>
      <c r="C15" s="19" t="s">
        <v>61</v>
      </c>
      <c r="D15" s="27" t="e">
        <f t="shared" ref="D15:O15" ca="1" si="10">IF(D$6&gt;0,COUNTIFS(INDIRECT(D$4&amp;"!$m$4:$m$250"),"NO",INDIRECT(D$4&amp;"!$B$4:$B$250"),$C$1),NA())</f>
        <v>#N/A</v>
      </c>
      <c r="E15" s="27" t="e">
        <f t="shared" ca="1" si="10"/>
        <v>#N/A</v>
      </c>
      <c r="F15" s="27" t="e">
        <f t="shared" ca="1" si="10"/>
        <v>#N/A</v>
      </c>
      <c r="G15" s="27" t="e">
        <f t="shared" ca="1" si="10"/>
        <v>#N/A</v>
      </c>
      <c r="H15" s="27" t="e">
        <f t="shared" ca="1" si="10"/>
        <v>#N/A</v>
      </c>
      <c r="I15" s="27" t="e">
        <f t="shared" ca="1" si="10"/>
        <v>#N/A</v>
      </c>
      <c r="J15" s="27" t="e">
        <f t="shared" ca="1" si="10"/>
        <v>#N/A</v>
      </c>
      <c r="K15" s="27" t="e">
        <f t="shared" ca="1" si="10"/>
        <v>#N/A</v>
      </c>
      <c r="L15" s="27" t="e">
        <f t="shared" ca="1" si="10"/>
        <v>#N/A</v>
      </c>
      <c r="M15" s="27" t="e">
        <f t="shared" ca="1" si="10"/>
        <v>#N/A</v>
      </c>
      <c r="N15" s="27" t="e">
        <f t="shared" ca="1" si="10"/>
        <v>#N/A</v>
      </c>
      <c r="O15" s="27" t="e">
        <f t="shared" ca="1" si="10"/>
        <v>#N/A</v>
      </c>
    </row>
    <row r="16" spans="1:15" ht="15.6">
      <c r="A16" s="56"/>
      <c r="B16" s="55"/>
      <c r="C16" s="19" t="s">
        <v>62</v>
      </c>
      <c r="D16" s="27" t="e">
        <f t="shared" ref="D16:O16" ca="1" si="11">IF(D$6&gt;0,COUNTIFS(INDIRECT(D$4&amp;"!$n$4:$n$250"),"NO",INDIRECT(D$4&amp;"!$B$4:$B$250"),$C$1),NA())</f>
        <v>#N/A</v>
      </c>
      <c r="E16" s="27" t="e">
        <f t="shared" ca="1" si="11"/>
        <v>#N/A</v>
      </c>
      <c r="F16" s="27" t="e">
        <f t="shared" ca="1" si="11"/>
        <v>#N/A</v>
      </c>
      <c r="G16" s="27" t="e">
        <f t="shared" ca="1" si="11"/>
        <v>#N/A</v>
      </c>
      <c r="H16" s="27" t="e">
        <f t="shared" ca="1" si="11"/>
        <v>#N/A</v>
      </c>
      <c r="I16" s="27" t="e">
        <f t="shared" ca="1" si="11"/>
        <v>#N/A</v>
      </c>
      <c r="J16" s="27" t="e">
        <f t="shared" ca="1" si="11"/>
        <v>#N/A</v>
      </c>
      <c r="K16" s="27" t="e">
        <f t="shared" ca="1" si="11"/>
        <v>#N/A</v>
      </c>
      <c r="L16" s="27" t="e">
        <f t="shared" ca="1" si="11"/>
        <v>#N/A</v>
      </c>
      <c r="M16" s="27" t="e">
        <f t="shared" ca="1" si="11"/>
        <v>#N/A</v>
      </c>
      <c r="N16" s="27" t="e">
        <f t="shared" ca="1" si="11"/>
        <v>#N/A</v>
      </c>
      <c r="O16" s="27" t="e">
        <f t="shared" ca="1" si="11"/>
        <v>#N/A</v>
      </c>
    </row>
    <row r="17" spans="1:15" ht="43.2">
      <c r="A17" s="56"/>
      <c r="B17" s="55"/>
      <c r="C17" s="19" t="s">
        <v>63</v>
      </c>
      <c r="D17" s="27" t="e">
        <f t="shared" ref="D17:O17" ca="1" si="12">IF(D$6&gt;0,COUNTIFS(INDIRECT(D$4&amp;"!$o$4:$o$250"),"NO",INDIRECT(D$4&amp;"!$B$4:$B$250"),$C$1),NA())</f>
        <v>#N/A</v>
      </c>
      <c r="E17" s="27" t="e">
        <f t="shared" ca="1" si="12"/>
        <v>#N/A</v>
      </c>
      <c r="F17" s="27" t="e">
        <f t="shared" ca="1" si="12"/>
        <v>#N/A</v>
      </c>
      <c r="G17" s="27" t="e">
        <f t="shared" ca="1" si="12"/>
        <v>#N/A</v>
      </c>
      <c r="H17" s="27" t="e">
        <f t="shared" ca="1" si="12"/>
        <v>#N/A</v>
      </c>
      <c r="I17" s="27" t="e">
        <f t="shared" ca="1" si="12"/>
        <v>#N/A</v>
      </c>
      <c r="J17" s="27" t="e">
        <f t="shared" ca="1" si="12"/>
        <v>#N/A</v>
      </c>
      <c r="K17" s="27" t="e">
        <f t="shared" ca="1" si="12"/>
        <v>#N/A</v>
      </c>
      <c r="L17" s="27" t="e">
        <f t="shared" ca="1" si="12"/>
        <v>#N/A</v>
      </c>
      <c r="M17" s="27" t="e">
        <f t="shared" ca="1" si="12"/>
        <v>#N/A</v>
      </c>
      <c r="N17" s="27" t="e">
        <f t="shared" ca="1" si="12"/>
        <v>#N/A</v>
      </c>
      <c r="O17" s="27" t="e">
        <f t="shared" ca="1" si="12"/>
        <v>#N/A</v>
      </c>
    </row>
    <row r="18" spans="1:15" ht="28.8">
      <c r="A18" s="56"/>
      <c r="B18" s="55" t="s">
        <v>64</v>
      </c>
      <c r="C18" s="19" t="s">
        <v>65</v>
      </c>
      <c r="D18" s="27" t="e">
        <f t="shared" ref="D18:O18" ca="1" si="13">IF(D$6&gt;0,COUNTIFS(INDIRECT(D$4&amp;"!$p$4:$p$250"),"NO",INDIRECT(D$4&amp;"!$B$4:$B$250"),$C$1),NA())</f>
        <v>#N/A</v>
      </c>
      <c r="E18" s="27" t="e">
        <f t="shared" ca="1" si="13"/>
        <v>#N/A</v>
      </c>
      <c r="F18" s="27" t="e">
        <f t="shared" ca="1" si="13"/>
        <v>#N/A</v>
      </c>
      <c r="G18" s="27" t="e">
        <f t="shared" ca="1" si="13"/>
        <v>#N/A</v>
      </c>
      <c r="H18" s="27" t="e">
        <f t="shared" ca="1" si="13"/>
        <v>#N/A</v>
      </c>
      <c r="I18" s="27" t="e">
        <f t="shared" ca="1" si="13"/>
        <v>#N/A</v>
      </c>
      <c r="J18" s="27" t="e">
        <f t="shared" ca="1" si="13"/>
        <v>#N/A</v>
      </c>
      <c r="K18" s="27" t="e">
        <f t="shared" ca="1" si="13"/>
        <v>#N/A</v>
      </c>
      <c r="L18" s="27" t="e">
        <f t="shared" ca="1" si="13"/>
        <v>#N/A</v>
      </c>
      <c r="M18" s="27" t="e">
        <f t="shared" ca="1" si="13"/>
        <v>#N/A</v>
      </c>
      <c r="N18" s="27" t="e">
        <f t="shared" ca="1" si="13"/>
        <v>#N/A</v>
      </c>
      <c r="O18" s="27" t="e">
        <f t="shared" ca="1" si="13"/>
        <v>#N/A</v>
      </c>
    </row>
    <row r="19" spans="1:15" ht="43.2">
      <c r="A19" s="56"/>
      <c r="B19" s="55"/>
      <c r="C19" s="19" t="s">
        <v>77</v>
      </c>
      <c r="D19" s="27" t="e">
        <f t="shared" ref="D19:O19" ca="1" si="14">IF(D$6&gt;0,COUNTIFS(INDIRECT(D$4&amp;"!$q$4:$q$250"),"NO",INDIRECT(D$4&amp;"!$B$4:$B$250"),$C$1),NA())</f>
        <v>#N/A</v>
      </c>
      <c r="E19" s="27" t="e">
        <f t="shared" ca="1" si="14"/>
        <v>#N/A</v>
      </c>
      <c r="F19" s="27" t="e">
        <f t="shared" ca="1" si="14"/>
        <v>#N/A</v>
      </c>
      <c r="G19" s="27" t="e">
        <f t="shared" ca="1" si="14"/>
        <v>#N/A</v>
      </c>
      <c r="H19" s="27" t="e">
        <f t="shared" ca="1" si="14"/>
        <v>#N/A</v>
      </c>
      <c r="I19" s="27" t="e">
        <f t="shared" ca="1" si="14"/>
        <v>#N/A</v>
      </c>
      <c r="J19" s="27" t="e">
        <f t="shared" ca="1" si="14"/>
        <v>#N/A</v>
      </c>
      <c r="K19" s="27" t="e">
        <f t="shared" ca="1" si="14"/>
        <v>#N/A</v>
      </c>
      <c r="L19" s="27" t="e">
        <f t="shared" ca="1" si="14"/>
        <v>#N/A</v>
      </c>
      <c r="M19" s="27" t="e">
        <f t="shared" ca="1" si="14"/>
        <v>#N/A</v>
      </c>
      <c r="N19" s="27" t="e">
        <f t="shared" ca="1" si="14"/>
        <v>#N/A</v>
      </c>
      <c r="O19" s="27" t="e">
        <f t="shared" ca="1" si="14"/>
        <v>#N/A</v>
      </c>
    </row>
    <row r="20" spans="1:15" ht="28.8">
      <c r="A20" s="56"/>
      <c r="B20" s="55" t="s">
        <v>67</v>
      </c>
      <c r="C20" s="19" t="s">
        <v>68</v>
      </c>
      <c r="D20" s="27" t="e">
        <f t="shared" ref="D20:O20" ca="1" si="15">IF(D$6&gt;0,COUNTIFS(INDIRECT(D$4&amp;"!$r$4:$r$250"),"NO",INDIRECT(D$4&amp;"!$B$4:$B$250"),$C$1),NA())</f>
        <v>#N/A</v>
      </c>
      <c r="E20" s="27" t="e">
        <f t="shared" ca="1" si="15"/>
        <v>#N/A</v>
      </c>
      <c r="F20" s="27" t="e">
        <f t="shared" ca="1" si="15"/>
        <v>#N/A</v>
      </c>
      <c r="G20" s="27" t="e">
        <f t="shared" ca="1" si="15"/>
        <v>#N/A</v>
      </c>
      <c r="H20" s="27" t="e">
        <f t="shared" ca="1" si="15"/>
        <v>#N/A</v>
      </c>
      <c r="I20" s="27" t="e">
        <f t="shared" ca="1" si="15"/>
        <v>#N/A</v>
      </c>
      <c r="J20" s="27" t="e">
        <f t="shared" ca="1" si="15"/>
        <v>#N/A</v>
      </c>
      <c r="K20" s="27" t="e">
        <f t="shared" ca="1" si="15"/>
        <v>#N/A</v>
      </c>
      <c r="L20" s="27" t="e">
        <f t="shared" ca="1" si="15"/>
        <v>#N/A</v>
      </c>
      <c r="M20" s="27" t="e">
        <f t="shared" ca="1" si="15"/>
        <v>#N/A</v>
      </c>
      <c r="N20" s="27" t="e">
        <f t="shared" ca="1" si="15"/>
        <v>#N/A</v>
      </c>
      <c r="O20" s="27" t="e">
        <f t="shared" ca="1" si="15"/>
        <v>#N/A</v>
      </c>
    </row>
    <row r="21" spans="1:15" ht="28.8">
      <c r="A21" s="56"/>
      <c r="B21" s="55"/>
      <c r="C21" s="19" t="s">
        <v>69</v>
      </c>
      <c r="D21" s="27" t="e">
        <f t="shared" ref="D21:O21" ca="1" si="16">IF(D$6&gt;0,COUNTIFS(INDIRECT(D$4&amp;"!$s$4:$s$250"),"NO",INDIRECT(D$4&amp;"!$B$4:$B$250"),$C$1),NA())</f>
        <v>#N/A</v>
      </c>
      <c r="E21" s="27" t="e">
        <f t="shared" ca="1" si="16"/>
        <v>#N/A</v>
      </c>
      <c r="F21" s="27" t="e">
        <f t="shared" ca="1" si="16"/>
        <v>#N/A</v>
      </c>
      <c r="G21" s="27" t="e">
        <f t="shared" ca="1" si="16"/>
        <v>#N/A</v>
      </c>
      <c r="H21" s="27" t="e">
        <f t="shared" ca="1" si="16"/>
        <v>#N/A</v>
      </c>
      <c r="I21" s="27" t="e">
        <f t="shared" ca="1" si="16"/>
        <v>#N/A</v>
      </c>
      <c r="J21" s="27" t="e">
        <f t="shared" ca="1" si="16"/>
        <v>#N/A</v>
      </c>
      <c r="K21" s="27" t="e">
        <f t="shared" ca="1" si="16"/>
        <v>#N/A</v>
      </c>
      <c r="L21" s="27" t="e">
        <f t="shared" ca="1" si="16"/>
        <v>#N/A</v>
      </c>
      <c r="M21" s="27" t="e">
        <f t="shared" ca="1" si="16"/>
        <v>#N/A</v>
      </c>
      <c r="N21" s="27" t="e">
        <f t="shared" ca="1" si="16"/>
        <v>#N/A</v>
      </c>
      <c r="O21" s="27" t="e">
        <f t="shared" ca="1" si="16"/>
        <v>#N/A</v>
      </c>
    </row>
    <row r="22" spans="1:15" ht="28.8">
      <c r="A22" s="56"/>
      <c r="B22" s="55"/>
      <c r="C22" s="19" t="s">
        <v>70</v>
      </c>
      <c r="D22" s="27" t="e">
        <f t="shared" ref="D22:O22" ca="1" si="17">IF(D$6&gt;0,COUNTIFS(INDIRECT(D$4&amp;"!$t$4:$t$250"),"NO",INDIRECT(D$4&amp;"!$B$4:$B$250"),$C$1),NA())</f>
        <v>#N/A</v>
      </c>
      <c r="E22" s="27" t="e">
        <f t="shared" ca="1" si="17"/>
        <v>#N/A</v>
      </c>
      <c r="F22" s="27" t="e">
        <f t="shared" ca="1" si="17"/>
        <v>#N/A</v>
      </c>
      <c r="G22" s="27" t="e">
        <f t="shared" ca="1" si="17"/>
        <v>#N/A</v>
      </c>
      <c r="H22" s="27" t="e">
        <f t="shared" ca="1" si="17"/>
        <v>#N/A</v>
      </c>
      <c r="I22" s="27" t="e">
        <f t="shared" ca="1" si="17"/>
        <v>#N/A</v>
      </c>
      <c r="J22" s="27" t="e">
        <f t="shared" ca="1" si="17"/>
        <v>#N/A</v>
      </c>
      <c r="K22" s="27" t="e">
        <f t="shared" ca="1" si="17"/>
        <v>#N/A</v>
      </c>
      <c r="L22" s="27" t="e">
        <f t="shared" ca="1" si="17"/>
        <v>#N/A</v>
      </c>
      <c r="M22" s="27" t="e">
        <f t="shared" ca="1" si="17"/>
        <v>#N/A</v>
      </c>
      <c r="N22" s="27" t="e">
        <f t="shared" ca="1" si="17"/>
        <v>#N/A</v>
      </c>
      <c r="O22" s="27" t="e">
        <f t="shared" ca="1" si="17"/>
        <v>#N/A</v>
      </c>
    </row>
    <row r="23" spans="1:15" ht="15.6">
      <c r="A23" s="65" t="s">
        <v>71</v>
      </c>
      <c r="B23" s="64" t="s">
        <v>55</v>
      </c>
      <c r="C23" s="64"/>
      <c r="D23" s="27" t="e">
        <f ca="1">IF(D$6&gt;0,SUM(D$10:D$17),NA())</f>
        <v>#N/A</v>
      </c>
      <c r="E23" s="27" t="e">
        <f t="shared" ref="E23:O23" ca="1" si="18">IF(E$6&gt;0,SUM(E$10:E$17),NA())</f>
        <v>#N/A</v>
      </c>
      <c r="F23" s="27" t="e">
        <f t="shared" ca="1" si="18"/>
        <v>#N/A</v>
      </c>
      <c r="G23" s="27" t="e">
        <f t="shared" ca="1" si="18"/>
        <v>#N/A</v>
      </c>
      <c r="H23" s="27" t="e">
        <f t="shared" ca="1" si="18"/>
        <v>#N/A</v>
      </c>
      <c r="I23" s="27" t="e">
        <f t="shared" ca="1" si="18"/>
        <v>#N/A</v>
      </c>
      <c r="J23" s="27" t="e">
        <f t="shared" ca="1" si="18"/>
        <v>#N/A</v>
      </c>
      <c r="K23" s="27" t="e">
        <f t="shared" ca="1" si="18"/>
        <v>#N/A</v>
      </c>
      <c r="L23" s="27" t="e">
        <f t="shared" ca="1" si="18"/>
        <v>#N/A</v>
      </c>
      <c r="M23" s="27" t="e">
        <f t="shared" ca="1" si="18"/>
        <v>#N/A</v>
      </c>
      <c r="N23" s="27" t="e">
        <f t="shared" ca="1" si="18"/>
        <v>#N/A</v>
      </c>
      <c r="O23" s="27" t="e">
        <f t="shared" ca="1" si="18"/>
        <v>#N/A</v>
      </c>
    </row>
    <row r="24" spans="1:15" ht="15.6">
      <c r="A24" s="65"/>
      <c r="B24" s="64" t="s">
        <v>64</v>
      </c>
      <c r="C24" s="64"/>
      <c r="D24" s="27" t="e">
        <f ca="1">IF(D$6&gt;0,SUM(D$18:D$19),NA())</f>
        <v>#N/A</v>
      </c>
      <c r="E24" s="27" t="e">
        <f t="shared" ref="E24:O24" ca="1" si="19">IF(E$6&gt;0,SUM(E$18:E$19),NA())</f>
        <v>#N/A</v>
      </c>
      <c r="F24" s="27" t="e">
        <f t="shared" ca="1" si="19"/>
        <v>#N/A</v>
      </c>
      <c r="G24" s="27" t="e">
        <f t="shared" ca="1" si="19"/>
        <v>#N/A</v>
      </c>
      <c r="H24" s="27" t="e">
        <f t="shared" ca="1" si="19"/>
        <v>#N/A</v>
      </c>
      <c r="I24" s="27" t="e">
        <f t="shared" ca="1" si="19"/>
        <v>#N/A</v>
      </c>
      <c r="J24" s="27" t="e">
        <f t="shared" ca="1" si="19"/>
        <v>#N/A</v>
      </c>
      <c r="K24" s="27" t="e">
        <f t="shared" ca="1" si="19"/>
        <v>#N/A</v>
      </c>
      <c r="L24" s="27" t="e">
        <f t="shared" ca="1" si="19"/>
        <v>#N/A</v>
      </c>
      <c r="M24" s="27" t="e">
        <f t="shared" ca="1" si="19"/>
        <v>#N/A</v>
      </c>
      <c r="N24" s="27" t="e">
        <f t="shared" ca="1" si="19"/>
        <v>#N/A</v>
      </c>
      <c r="O24" s="27" t="e">
        <f t="shared" ca="1" si="19"/>
        <v>#N/A</v>
      </c>
    </row>
    <row r="25" spans="1:15" ht="15.6">
      <c r="A25" s="65"/>
      <c r="B25" s="64" t="s">
        <v>67</v>
      </c>
      <c r="C25" s="64"/>
      <c r="D25" s="27" t="e">
        <f ca="1">IF(D$6&gt;0,SUM(D$20:D$22),NA())</f>
        <v>#N/A</v>
      </c>
      <c r="E25" s="27" t="e">
        <f t="shared" ref="E25:O25" ca="1" si="20">IF(E$6&gt;0,SUM(E$20:E$22),NA())</f>
        <v>#N/A</v>
      </c>
      <c r="F25" s="27" t="e">
        <f t="shared" ca="1" si="20"/>
        <v>#N/A</v>
      </c>
      <c r="G25" s="27" t="e">
        <f t="shared" ca="1" si="20"/>
        <v>#N/A</v>
      </c>
      <c r="H25" s="27" t="e">
        <f t="shared" ca="1" si="20"/>
        <v>#N/A</v>
      </c>
      <c r="I25" s="27" t="e">
        <f t="shared" ca="1" si="20"/>
        <v>#N/A</v>
      </c>
      <c r="J25" s="27" t="e">
        <f t="shared" ca="1" si="20"/>
        <v>#N/A</v>
      </c>
      <c r="K25" s="27" t="e">
        <f t="shared" ca="1" si="20"/>
        <v>#N/A</v>
      </c>
      <c r="L25" s="27" t="e">
        <f t="shared" ca="1" si="20"/>
        <v>#N/A</v>
      </c>
      <c r="M25" s="27" t="e">
        <f t="shared" ca="1" si="20"/>
        <v>#N/A</v>
      </c>
      <c r="N25" s="27" t="e">
        <f t="shared" ca="1" si="20"/>
        <v>#N/A</v>
      </c>
      <c r="O25" s="27" t="e">
        <f t="shared" ca="1" si="20"/>
        <v>#N/A</v>
      </c>
    </row>
    <row r="27" spans="1:15">
      <c r="A27" s="14" t="str">
        <f>"Hand Hygiene Compliance for Employee: "&amp;$C$1</f>
        <v xml:space="preserve">Hand Hygiene Compliance for Employee: </v>
      </c>
    </row>
    <row r="28" spans="1:15">
      <c r="A28" s="14" t="str">
        <f>"Average # Failures per Assessment for Employee: "&amp;$C$1</f>
        <v xml:space="preserve">Average # Failures per Assessment for Employee: </v>
      </c>
      <c r="C28" s="38" t="str">
        <f>IF(ISBLANK(INSTRUCTIONS!$B$18)=TRUE,"GOAL RATE: ","GOAL RATE: "&amp;TEXT(INSTRUCTIONS!$B$18,"0%"))</f>
        <v xml:space="preserve">GOAL RATE: </v>
      </c>
      <c r="D28" s="39" t="e">
        <f>IF(ISBLANK(INSTRUCTIONS!$B$18)=TRUE,NA(),INSTRUCTIONS!$B$18)</f>
        <v>#N/A</v>
      </c>
      <c r="E28" s="39" t="e">
        <f>IF(ISBLANK(INSTRUCTIONS!$B$18)=TRUE,NA(),INSTRUCTIONS!$B$18)</f>
        <v>#N/A</v>
      </c>
      <c r="F28" s="39" t="e">
        <f>IF(ISBLANK(INSTRUCTIONS!$B$18)=TRUE,NA(),INSTRUCTIONS!$B$18)</f>
        <v>#N/A</v>
      </c>
      <c r="G28" s="39" t="e">
        <f>IF(ISBLANK(INSTRUCTIONS!$B$18)=TRUE,NA(),INSTRUCTIONS!$B$18)</f>
        <v>#N/A</v>
      </c>
      <c r="H28" s="39" t="e">
        <f>IF(ISBLANK(INSTRUCTIONS!$B$18)=TRUE,NA(),INSTRUCTIONS!$B$18)</f>
        <v>#N/A</v>
      </c>
      <c r="I28" s="39" t="e">
        <f>IF(ISBLANK(INSTRUCTIONS!$B$18)=TRUE,NA(),INSTRUCTIONS!$B$18)</f>
        <v>#N/A</v>
      </c>
      <c r="J28" s="39" t="e">
        <f>IF(ISBLANK(INSTRUCTIONS!$B$18)=TRUE,NA(),INSTRUCTIONS!$B$18)</f>
        <v>#N/A</v>
      </c>
      <c r="K28" s="39" t="e">
        <f>IF(ISBLANK(INSTRUCTIONS!$B$18)=TRUE,NA(),INSTRUCTIONS!$B$18)</f>
        <v>#N/A</v>
      </c>
      <c r="L28" s="39" t="e">
        <f>IF(ISBLANK(INSTRUCTIONS!$B$18)=TRUE,NA(),INSTRUCTIONS!$B$18)</f>
        <v>#N/A</v>
      </c>
      <c r="M28" s="39" t="e">
        <f>IF(ISBLANK(INSTRUCTIONS!$B$18)=TRUE,NA(),INSTRUCTIONS!$B$18)</f>
        <v>#N/A</v>
      </c>
      <c r="N28" s="39" t="e">
        <f>IF(ISBLANK(INSTRUCTIONS!$B$18)=TRUE,NA(),INSTRUCTIONS!$B$18)</f>
        <v>#N/A</v>
      </c>
      <c r="O28" s="39" t="e">
        <f>IF(ISBLANK(INSTRUCTIONS!$B$18)=TRUE,NA(),INSTRUCTIONS!$B$18)</f>
        <v>#N/A</v>
      </c>
    </row>
    <row r="42" spans="1:13" ht="15" thickBot="1"/>
    <row r="43" spans="1:13" ht="15" hidden="1" thickBot="1">
      <c r="D43" s="59" t="e">
        <f>INDEX($D$4:$O$4,MATCH($D$44,month_list,0))</f>
        <v>#N/A</v>
      </c>
      <c r="E43" s="59"/>
      <c r="F43" s="59"/>
      <c r="G43" s="59"/>
      <c r="H43" s="59"/>
      <c r="I43" s="59" t="e">
        <f>INDEX($D$4:$O$4,MATCH($I$44,month_list,0))</f>
        <v>#N/A</v>
      </c>
      <c r="J43" s="59"/>
      <c r="K43" s="59"/>
      <c r="L43" s="59"/>
      <c r="M43" s="59"/>
    </row>
    <row r="44" spans="1:13" ht="24" thickBot="1">
      <c r="A44" s="60" t="s">
        <v>72</v>
      </c>
      <c r="B44" s="60"/>
      <c r="C44" s="60"/>
      <c r="D44" s="61"/>
      <c r="E44" s="62"/>
      <c r="F44" s="62"/>
      <c r="G44" s="62"/>
      <c r="H44" s="63"/>
      <c r="I44" s="61"/>
      <c r="J44" s="62"/>
      <c r="K44" s="62"/>
      <c r="L44" s="62"/>
      <c r="M44" s="63"/>
    </row>
    <row r="45" spans="1:13">
      <c r="A45" s="66" t="s">
        <v>73</v>
      </c>
      <c r="B45" s="66"/>
      <c r="C45" s="41" t="s">
        <v>74</v>
      </c>
      <c r="D45" s="42" t="str">
        <f>IF($D$44="","",D44)</f>
        <v/>
      </c>
      <c r="E45" s="42" t="str">
        <f>IF($D$44="","",D46+1)</f>
        <v/>
      </c>
      <c r="F45" s="42" t="str">
        <f>IF($D$44="","",E46+1)</f>
        <v/>
      </c>
      <c r="G45" s="42" t="str">
        <f>IF($D$44="","",F46+1)</f>
        <v/>
      </c>
      <c r="H45" s="42" t="str">
        <f>IF($D$44="","",G46+1)</f>
        <v/>
      </c>
      <c r="I45" s="42" t="str">
        <f>IF($I$44="","",I44)</f>
        <v/>
      </c>
      <c r="J45" s="42" t="str">
        <f>IF($I$44="","",I46+1)</f>
        <v/>
      </c>
      <c r="K45" s="42" t="str">
        <f>IF($I$44="","",J46+1)</f>
        <v/>
      </c>
      <c r="L45" s="42" t="str">
        <f>IF($I$44="","",K46+1)</f>
        <v/>
      </c>
      <c r="M45" s="42" t="str">
        <f>IF($I$44="","",L46+1)</f>
        <v/>
      </c>
    </row>
    <row r="46" spans="1:13">
      <c r="A46" s="66"/>
      <c r="B46" s="66"/>
      <c r="C46" s="41" t="s">
        <v>75</v>
      </c>
      <c r="D46" s="43" t="str">
        <f>IF($D$44="","",D44+(7-WEEKDAY(D44)))</f>
        <v/>
      </c>
      <c r="E46" s="43" t="str">
        <f>IF($D$44="","",D46+6)</f>
        <v/>
      </c>
      <c r="F46" s="43" t="str">
        <f>IF($D$44="","",E46+6)</f>
        <v/>
      </c>
      <c r="G46" s="43" t="str">
        <f>IF($D$44="","",F46+6)</f>
        <v/>
      </c>
      <c r="H46" s="43" t="str">
        <f>IF($D$44="","",EOMONTH(D45,0))</f>
        <v/>
      </c>
      <c r="I46" s="43" t="str">
        <f>IF($I$44="","",I44+(7-WEEKDAY(I44)))</f>
        <v/>
      </c>
      <c r="J46" s="43" t="str">
        <f>IF($I$44="","",I46+6)</f>
        <v/>
      </c>
      <c r="K46" s="43" t="str">
        <f>IF($I$44="","",J46+6)</f>
        <v/>
      </c>
      <c r="L46" s="43" t="str">
        <f>IF($I$44="","",K46+6)</f>
        <v/>
      </c>
      <c r="M46" s="43" t="str">
        <f>IF($I$44="","",EOMONTH(I45,0))</f>
        <v/>
      </c>
    </row>
    <row r="47" spans="1:13">
      <c r="A47" s="57" t="s">
        <v>49</v>
      </c>
      <c r="B47" s="58"/>
      <c r="C47" s="19" t="s">
        <v>81</v>
      </c>
      <c r="D47" s="22" t="e">
        <f ca="1">COUNTIFS(INDIRECT($D$43&amp;"!$U$4:$U$250"),"&gt;=0",INDIRECT($D$43&amp;"!$E$4:$E$250"),"&lt;="&amp;D$46,INDIRECT($D$43&amp;"!$E$4:$E$250"),"&gt;="&amp;D$45,INDIRECT($D$43&amp;"!$B$4:$B$250"),$C$1)</f>
        <v>#N/A</v>
      </c>
      <c r="E47" s="22" t="e">
        <f ca="1">COUNTIFS(INDIRECT($D$43&amp;"!$U$4:$U$250"),"&gt;=0",INDIRECT($D$43&amp;"!$E$4:$E$250"),"&lt;="&amp;E$46,INDIRECT($D$43&amp;"!$E$4:$E$250"),"&gt;="&amp;E$45,INDIRECT($D$43&amp;"!$B$4:$B$250"),$C$1)</f>
        <v>#N/A</v>
      </c>
      <c r="F47" s="22" t="e">
        <f ca="1">COUNTIFS(INDIRECT($D$43&amp;"!$U$4:$U$250"),"&gt;=0",INDIRECT($D$43&amp;"!$E$4:$E$250"),"&lt;="&amp;F$46,INDIRECT($D$43&amp;"!$E$4:$E$250"),"&gt;="&amp;F$45,INDIRECT($D$43&amp;"!$B$4:$B$250"),$C$1)</f>
        <v>#N/A</v>
      </c>
      <c r="G47" s="22" t="e">
        <f ca="1">COUNTIFS(INDIRECT($D$43&amp;"!$U$4:$U$250"),"&gt;=0",INDIRECT($D$43&amp;"!$E$4:$E$250"),"&lt;="&amp;G$46,INDIRECT($D$43&amp;"!$E$4:$E$250"),"&gt;="&amp;G$45,INDIRECT($D$43&amp;"!$B$4:$B$250"),$C$1)</f>
        <v>#N/A</v>
      </c>
      <c r="H47" s="22" t="e">
        <f ca="1">COUNTIFS(INDIRECT($D$43&amp;"!$U$4:$U$250"),"&gt;=0",INDIRECT($D$43&amp;"!$E$4:$E$250"),"&lt;="&amp;H$46,INDIRECT($D$43&amp;"!$E$4:$E$250"),"&gt;="&amp;H$45,INDIRECT($D$43&amp;"!$B$4:$B$250"),$C$1)</f>
        <v>#N/A</v>
      </c>
      <c r="I47" s="22" t="e">
        <f ca="1">COUNTIFS(INDIRECT($I$43&amp;"!$U$4:$U$250"),"&gt;=0",INDIRECT($I$43&amp;"!$E$4:$E$250"),"&lt;="&amp;I$46,INDIRECT($I$43&amp;"!$E$4:$E$250"),"&gt;="&amp;I$45,INDIRECT($I$43&amp;"!$B$4:$B$250"),$C$1)</f>
        <v>#N/A</v>
      </c>
      <c r="J47" s="22" t="e">
        <f ca="1">COUNTIFS(INDIRECT($I$43&amp;"!$U$4:$U$250"),"&gt;=0",INDIRECT($I$43&amp;"!$E$4:$E$250"),"&lt;="&amp;J$46,INDIRECT($I$43&amp;"!$E$4:$E$250"),"&gt;="&amp;J$45,INDIRECT($I$43&amp;"!$B$4:$B$250"),$C$1)</f>
        <v>#N/A</v>
      </c>
      <c r="K47" s="22" t="e">
        <f ca="1">COUNTIFS(INDIRECT($I$43&amp;"!$U$4:$U$250"),"&gt;=0",INDIRECT($I$43&amp;"!$E$4:$E$250"),"&lt;="&amp;K$46,INDIRECT($I$43&amp;"!$E$4:$E$250"),"&gt;="&amp;K$45,INDIRECT($I$43&amp;"!$B$4:$B$250"),$C$1)</f>
        <v>#N/A</v>
      </c>
      <c r="L47" s="22" t="e">
        <f ca="1">COUNTIFS(INDIRECT($I$43&amp;"!$U$4:$U$250"),"&gt;=0",INDIRECT($I$43&amp;"!$E$4:$E$250"),"&lt;="&amp;L$46,INDIRECT($I$43&amp;"!$E$4:$E$250"),"&gt;="&amp;L$45,INDIRECT($I$43&amp;"!$B$4:$B$250"),$C$1)</f>
        <v>#N/A</v>
      </c>
      <c r="M47" s="22" t="e">
        <f ca="1">COUNTIFS(INDIRECT($I$43&amp;"!$U$4:$U$250"),"&gt;=0",INDIRECT($I$43&amp;"!$E$4:$E$250"),"&lt;="&amp;M$46,INDIRECT($I$43&amp;"!$E$4:$E$250"),"&gt;="&amp;M$45,INDIRECT($I$43&amp;"!$B$4:$B$250"),$C$1)</f>
        <v>#N/A</v>
      </c>
    </row>
    <row r="48" spans="1:13">
      <c r="A48" s="58"/>
      <c r="B48" s="58"/>
      <c r="C48" s="19" t="s">
        <v>82</v>
      </c>
      <c r="D48" s="22" t="e">
        <f ca="1">COUNTIFS(INDIRECT($D$43&amp;"!$U$4:$U$250"),"=0",INDIRECT($D$43&amp;"!$E$4:$E$250"),"&lt;="&amp;D$46,INDIRECT($D$43&amp;"!$E$4:$E$250"),"&gt;="&amp;D$45,INDIRECT($D$43&amp;"!$B$4:$B$250"),$C$1)</f>
        <v>#N/A</v>
      </c>
      <c r="E48" s="22" t="e">
        <f ca="1">COUNTIFS(INDIRECT($D$43&amp;"!$U$4:$U$250"),"=0",INDIRECT($D$43&amp;"!$E$4:$E$250"),"&lt;="&amp;E$46,INDIRECT($D$43&amp;"!$E$4:$E$250"),"&gt;="&amp;E$45,INDIRECT($D$43&amp;"!$B$4:$B$250"),$C$1)</f>
        <v>#N/A</v>
      </c>
      <c r="F48" s="22" t="e">
        <f ca="1">COUNTIFS(INDIRECT($D$43&amp;"!$U$4:$U$250"),"=0",INDIRECT($D$43&amp;"!$E$4:$E$250"),"&lt;="&amp;F$46,INDIRECT($D$43&amp;"!$E$4:$E$250"),"&gt;="&amp;F$45,INDIRECT($D$43&amp;"!$B$4:$B$250"),$C$1)</f>
        <v>#N/A</v>
      </c>
      <c r="G48" s="22" t="e">
        <f ca="1">COUNTIFS(INDIRECT($D$43&amp;"!$U$4:$U$250"),"=0",INDIRECT($D$43&amp;"!$E$4:$E$250"),"&lt;="&amp;G$46,INDIRECT($D$43&amp;"!$E$4:$E$250"),"&gt;="&amp;G$45,INDIRECT($D$43&amp;"!$B$4:$B$250"),$C$1)</f>
        <v>#N/A</v>
      </c>
      <c r="H48" s="22" t="e">
        <f ca="1">COUNTIFS(INDIRECT($D$43&amp;"!$U$4:$U$250"),"=0",INDIRECT($D$43&amp;"!$E$4:$E$250"),"&lt;="&amp;H$46,INDIRECT($D$43&amp;"!$E$4:$E$250"),"&gt;="&amp;H$45,INDIRECT($D$43&amp;"!$B$4:$B$250"),$C$1)</f>
        <v>#N/A</v>
      </c>
      <c r="I48" s="22" t="e">
        <f ca="1">COUNTIFS(INDIRECT($I$43&amp;"!$U$4:$U$250"),"=0",INDIRECT($I$43&amp;"!$E$4:$E$250"),"&lt;="&amp;I$46,INDIRECT($I$43&amp;"!$E$4:$E$250"),"&gt;="&amp;I$45,INDIRECT($I$43&amp;"!$B$4:$B$250"),$C$1)</f>
        <v>#N/A</v>
      </c>
      <c r="J48" s="22" t="e">
        <f ca="1">COUNTIFS(INDIRECT($I$43&amp;"!$U$4:$U$250"),"=0",INDIRECT($I$43&amp;"!$E$4:$E$250"),"&lt;="&amp;J$46,INDIRECT($I$43&amp;"!$E$4:$E$250"),"&gt;="&amp;J$45,INDIRECT($I$43&amp;"!$B$4:$B$250"),$C$1)</f>
        <v>#N/A</v>
      </c>
      <c r="K48" s="22" t="e">
        <f ca="1">COUNTIFS(INDIRECT($I$43&amp;"!$U$4:$U$250"),"=0",INDIRECT($I$43&amp;"!$E$4:$E$250"),"&lt;="&amp;K$46,INDIRECT($I$43&amp;"!$E$4:$E$250"),"&gt;="&amp;K$45,INDIRECT($I$43&amp;"!$B$4:$B$250"),$C$1)</f>
        <v>#N/A</v>
      </c>
      <c r="L48" s="22" t="e">
        <f ca="1">COUNTIFS(INDIRECT($I$43&amp;"!$U$4:$U$250"),"=0",INDIRECT($I$43&amp;"!$E$4:$E$250"),"&lt;="&amp;L$46,INDIRECT($I$43&amp;"!$E$4:$E$250"),"&gt;="&amp;L$45,INDIRECT($I$43&amp;"!$B$4:$B$250"),$C$1)</f>
        <v>#N/A</v>
      </c>
      <c r="M48" s="22" t="e">
        <f ca="1">COUNTIFS(INDIRECT($I$43&amp;"!$U$4:$U$250"),"=0",INDIRECT($I$43&amp;"!$E$4:$E$250"),"&lt;="&amp;M$46,INDIRECT($I$43&amp;"!$E$4:$E$250"),"&gt;="&amp;M$45,INDIRECT($I$43&amp;"!$B$4:$B$250"),$C$1)</f>
        <v>#N/A</v>
      </c>
    </row>
    <row r="49" spans="1:13" ht="15.6">
      <c r="A49" s="58"/>
      <c r="B49" s="58"/>
      <c r="C49" s="23" t="s">
        <v>52</v>
      </c>
      <c r="D49" s="24" t="e">
        <f ca="1">IFERROR(D48/D47,NA())</f>
        <v>#N/A</v>
      </c>
      <c r="E49" s="24" t="e">
        <f t="shared" ref="E49:M49" ca="1" si="21">IFERROR(E48/E47,NA())</f>
        <v>#N/A</v>
      </c>
      <c r="F49" s="24" t="e">
        <f t="shared" ca="1" si="21"/>
        <v>#N/A</v>
      </c>
      <c r="G49" s="24" t="e">
        <f t="shared" ca="1" si="21"/>
        <v>#N/A</v>
      </c>
      <c r="H49" s="24" t="e">
        <f t="shared" ca="1" si="21"/>
        <v>#N/A</v>
      </c>
      <c r="I49" s="24" t="e">
        <f t="shared" ca="1" si="21"/>
        <v>#N/A</v>
      </c>
      <c r="J49" s="24" t="e">
        <f t="shared" ca="1" si="21"/>
        <v>#N/A</v>
      </c>
      <c r="K49" s="24" t="e">
        <f t="shared" ca="1" si="21"/>
        <v>#N/A</v>
      </c>
      <c r="L49" s="24" t="e">
        <f t="shared" ca="1" si="21"/>
        <v>#N/A</v>
      </c>
      <c r="M49" s="24" t="e">
        <f t="shared" ca="1" si="21"/>
        <v>#N/A</v>
      </c>
    </row>
    <row r="50" spans="1:13" ht="15.6">
      <c r="A50" s="58"/>
      <c r="B50" s="58"/>
      <c r="C50" s="25" t="s">
        <v>83</v>
      </c>
      <c r="D50" s="26" t="e">
        <f ca="1">IFERROR(AVERAGEIFS(INDIRECT($D$43&amp;"!$U$4:$U$250"),INDIRECT($D$43&amp;"!$E$4:$E$250"),"&lt;="&amp;D46,INDIRECT($D$43&amp;"!$E$4:$E$250"),"&gt;="&amp;D45,INDIRECT($D$43&amp;"!$B$4:$B$250"),$C$1),NA())</f>
        <v>#N/A</v>
      </c>
      <c r="E50" s="26" t="e">
        <f ca="1">IFERROR(AVERAGEIFS(INDIRECT($D$43&amp;"!$U$4:$U$250"),INDIRECT($D$43&amp;"!$E$4:$E$250"),"&lt;="&amp;E46,INDIRECT($D$43&amp;"!$E$4:$E$250"),"&gt;="&amp;E45,INDIRECT($D$43&amp;"!$B$4:$B$250"),$C$1),NA())</f>
        <v>#N/A</v>
      </c>
      <c r="F50" s="26" t="e">
        <f ca="1">IFERROR(AVERAGEIFS(INDIRECT($D$43&amp;"!$U$4:$U$250"),INDIRECT($D$43&amp;"!$E$4:$E$250"),"&lt;="&amp;F46,INDIRECT($D$43&amp;"!$E$4:$E$250"),"&gt;="&amp;F45,INDIRECT($D$43&amp;"!$B$4:$B$250"),$C$1),NA())</f>
        <v>#N/A</v>
      </c>
      <c r="G50" s="26" t="e">
        <f ca="1">IFERROR(AVERAGEIFS(INDIRECT($D$43&amp;"!$U$4:$U$250"),INDIRECT($D$43&amp;"!$E$4:$E$250"),"&lt;="&amp;G46,INDIRECT($D$43&amp;"!$E$4:$E$250"),"&gt;="&amp;G45,INDIRECT($D$43&amp;"!$B$4:$B$250"),$C$1),NA())</f>
        <v>#N/A</v>
      </c>
      <c r="H50" s="26" t="e">
        <f ca="1">IFERROR(AVERAGEIFS(INDIRECT($D$43&amp;"!$U$4:$U$250"),INDIRECT($D$43&amp;"!$E$4:$E$250"),"&lt;="&amp;H46,INDIRECT($D$43&amp;"!$E$4:$E$250"),"&gt;="&amp;H45,INDIRECT($D$43&amp;"!$B$4:$B$250"),$C$1),NA())</f>
        <v>#N/A</v>
      </c>
      <c r="I50" s="26" t="e">
        <f ca="1">IFERROR(AVERAGEIFS(INDIRECT($I$43&amp;"!$U$4:$U$250"),INDIRECT($I$43&amp;"!$E$4:$E$250"),"&lt;="&amp;I46,INDIRECT($I$43&amp;"!$E$4:$E$250"),"&gt;="&amp;I45,INDIRECT($I$43&amp;"!$B$4:$B$250"),$C$1),NA())</f>
        <v>#N/A</v>
      </c>
      <c r="J50" s="26" t="e">
        <f ca="1">IFERROR(AVERAGEIFS(INDIRECT($I$43&amp;"!$U$4:$U$250"),INDIRECT($I$43&amp;"!$E$4:$E$250"),"&lt;="&amp;J46,INDIRECT($I$43&amp;"!$E$4:$E$250"),"&gt;="&amp;J45,INDIRECT($I$43&amp;"!$B$4:$B$250"),$C$1),NA())</f>
        <v>#N/A</v>
      </c>
      <c r="K50" s="26" t="e">
        <f ca="1">IFERROR(AVERAGEIFS(INDIRECT($I$43&amp;"!$U$4:$U$250"),INDIRECT($I$43&amp;"!$E$4:$E$250"),"&lt;="&amp;K46,INDIRECT($I$43&amp;"!$E$4:$E$250"),"&gt;="&amp;K45,INDIRECT($I$43&amp;"!$B$4:$B$250"),$C$1),NA())</f>
        <v>#N/A</v>
      </c>
      <c r="L50" s="26" t="e">
        <f ca="1">IFERROR(AVERAGEIFS(INDIRECT($I$43&amp;"!$U$4:$U$250"),INDIRECT($I$43&amp;"!$E$4:$E$250"),"&lt;="&amp;L46,INDIRECT($I$43&amp;"!$E$4:$E$250"),"&gt;="&amp;L45,INDIRECT($I$43&amp;"!$B$4:$B$250"),$C$1),NA())</f>
        <v>#N/A</v>
      </c>
      <c r="M50" s="26" t="e">
        <f ca="1">IFERROR(AVERAGEIFS(INDIRECT($I$43&amp;"!$U$4:$U$250"),INDIRECT($I$43&amp;"!$E$4:$E$250"),"&lt;="&amp;M46,INDIRECT($I$43&amp;"!$E$4:$E$250"),"&gt;="&amp;M45,INDIRECT($I$43&amp;"!$B$4:$B$250"),$C$1),NA())</f>
        <v>#N/A</v>
      </c>
    </row>
    <row r="51" spans="1:13" ht="28.8">
      <c r="A51" s="67" t="s">
        <v>54</v>
      </c>
      <c r="B51" s="55" t="s">
        <v>55</v>
      </c>
      <c r="C51" s="19" t="s">
        <v>56</v>
      </c>
      <c r="D51" s="44" t="e">
        <f ca="1">IF(D$47&gt;0,COUNTIFS(INDIRECT($D$43&amp;"!$h$4:$h$250"),"NO",INDIRECT($D$43&amp;"!$E$4:$E$250"),"&lt;="&amp;D$46,INDIRECT($D$43&amp;"!$E$4:$E$250"),"&gt;="&amp;D$45,INDIRECT($D$43&amp;"!$B$4:$B$250"),$C$1),NA())</f>
        <v>#N/A</v>
      </c>
      <c r="E51" s="44" t="e">
        <f ca="1">IF(E$47&gt;0,COUNTIFS(INDIRECT($D$43&amp;"!$h$4:$h$250"),"NO",INDIRECT($D$43&amp;"!$E$4:$E$250"),"&lt;="&amp;E$46,INDIRECT($D$43&amp;"!$E$4:$E$250"),"&gt;="&amp;E$45,INDIRECT($D$43&amp;"!$B$4:$B$250"),$C$1),NA())</f>
        <v>#N/A</v>
      </c>
      <c r="F51" s="44" t="e">
        <f ca="1">IF(F$47&gt;0,COUNTIFS(INDIRECT($D$43&amp;"!$h$4:$h$250"),"NO",INDIRECT($D$43&amp;"!$E$4:$E$250"),"&lt;="&amp;F$46,INDIRECT($D$43&amp;"!$E$4:$E$250"),"&gt;="&amp;F$45,INDIRECT($D$43&amp;"!$B$4:$B$250"),$C$1),NA())</f>
        <v>#N/A</v>
      </c>
      <c r="G51" s="44" t="e">
        <f ca="1">IF(G$47&gt;0,COUNTIFS(INDIRECT($D$43&amp;"!$h$4:$h$250"),"NO",INDIRECT($D$43&amp;"!$E$4:$E$250"),"&lt;="&amp;G$46,INDIRECT($D$43&amp;"!$E$4:$E$250"),"&gt;="&amp;G$45,INDIRECT($D$43&amp;"!$B$4:$B$250"),$C$1),NA())</f>
        <v>#N/A</v>
      </c>
      <c r="H51" s="44" t="e">
        <f ca="1">IF(H$47&gt;0,COUNTIFS(INDIRECT($D$43&amp;"!$h$4:$h$250"),"NO",INDIRECT($D$43&amp;"!$E$4:$E$250"),"&lt;="&amp;H$46,INDIRECT($D$43&amp;"!$E$4:$E$250"),"&gt;="&amp;H$45,INDIRECT($D$43&amp;"!$B$4:$B$250"),$C$1),NA())</f>
        <v>#N/A</v>
      </c>
      <c r="I51" s="44" t="e">
        <f ca="1">IF(I$47&gt;0,COUNTIFS(INDIRECT($I$43&amp;"!$h$4:$h$250"),"NO",INDIRECT($I$43&amp;"!$E$4:$E$250"),"&lt;="&amp;I$46,INDIRECT($I$43&amp;"!$E$4:$E$250"),"&gt;="&amp;I$45,INDIRECT($I$43&amp;"!$B$4:$B$250"),$C$1),NA())</f>
        <v>#N/A</v>
      </c>
      <c r="J51" s="44" t="e">
        <f ca="1">IF(J$47&gt;0,COUNTIFS(INDIRECT($I$43&amp;"!$h$4:$h$250"),"NO",INDIRECT($I$43&amp;"!$E$4:$E$250"),"&lt;="&amp;J$46,INDIRECT($I$43&amp;"!$E$4:$E$250"),"&gt;="&amp;J$45,INDIRECT($I$43&amp;"!$B$4:$B$250"),$C$1),NA())</f>
        <v>#N/A</v>
      </c>
      <c r="K51" s="44" t="e">
        <f ca="1">IF(K$47&gt;0,COUNTIFS(INDIRECT($I$43&amp;"!$h$4:$h$250"),"NO",INDIRECT($I$43&amp;"!$E$4:$E$250"),"&lt;="&amp;K$46,INDIRECT($I$43&amp;"!$E$4:$E$250"),"&gt;="&amp;K$45,INDIRECT($I$43&amp;"!$B$4:$B$250"),$C$1),NA())</f>
        <v>#N/A</v>
      </c>
      <c r="L51" s="44" t="e">
        <f ca="1">IF(L$47&gt;0,COUNTIFS(INDIRECT($I$43&amp;"!$h$4:$h$250"),"NO",INDIRECT($I$43&amp;"!$E$4:$E$250"),"&lt;="&amp;L$46,INDIRECT($I$43&amp;"!$E$4:$E$250"),"&gt;="&amp;L$45,INDIRECT($I$43&amp;"!$B$4:$B$250"),$C$1),NA())</f>
        <v>#N/A</v>
      </c>
      <c r="M51" s="44" t="e">
        <f ca="1">IF(M$47&gt;0,COUNTIFS(INDIRECT($I$43&amp;"!$h$4:$h$250"),"NO",INDIRECT($I$43&amp;"!$E$4:$E$250"),"&lt;="&amp;M$46,INDIRECT($I$43&amp;"!$E$4:$E$250"),"&gt;="&amp;M$45,INDIRECT($I$43&amp;"!$B$4:$B$250"),$C$1),NA())</f>
        <v>#N/A</v>
      </c>
    </row>
    <row r="52" spans="1:13" ht="28.8">
      <c r="A52" s="68"/>
      <c r="B52" s="55"/>
      <c r="C52" s="19" t="s">
        <v>57</v>
      </c>
      <c r="D52" s="44" t="e">
        <f ca="1">IF(D$47&gt;0,COUNTIFS(INDIRECT($D$43&amp;"!$i$4:$i$250"),"NO",INDIRECT($D$43&amp;"!$E$4:$E$250"),"&lt;="&amp;D$46,INDIRECT($D$43&amp;"!$E$4:$E$250"),"&gt;="&amp;D$45,INDIRECT($D$43&amp;"!$B$4:$B$250"),$C$1),NA())</f>
        <v>#N/A</v>
      </c>
      <c r="E52" s="44" t="e">
        <f ca="1">IF(E$47&gt;0,COUNTIFS(INDIRECT($D$43&amp;"!$i$4:$i$250"),"NO",INDIRECT($D$43&amp;"!$E$4:$E$250"),"&lt;="&amp;E$46,INDIRECT($D$43&amp;"!$E$4:$E$250"),"&gt;="&amp;E$45,INDIRECT($D$43&amp;"!$B$4:$B$250"),$C$1),NA())</f>
        <v>#N/A</v>
      </c>
      <c r="F52" s="44" t="e">
        <f ca="1">IF(F$47&gt;0,COUNTIFS(INDIRECT($D$43&amp;"!$i$4:$i$250"),"NO",INDIRECT($D$43&amp;"!$E$4:$E$250"),"&lt;="&amp;F$46,INDIRECT($D$43&amp;"!$E$4:$E$250"),"&gt;="&amp;F$45,INDIRECT($D$43&amp;"!$B$4:$B$250"),$C$1),NA())</f>
        <v>#N/A</v>
      </c>
      <c r="G52" s="44" t="e">
        <f ca="1">IF(G$47&gt;0,COUNTIFS(INDIRECT($D$43&amp;"!$i$4:$i$250"),"NO",INDIRECT($D$43&amp;"!$E$4:$E$250"),"&lt;="&amp;G$46,INDIRECT($D$43&amp;"!$E$4:$E$250"),"&gt;="&amp;G$45,INDIRECT($D$43&amp;"!$B$4:$B$250"),$C$1),NA())</f>
        <v>#N/A</v>
      </c>
      <c r="H52" s="44" t="e">
        <f ca="1">IF(H$47&gt;0,COUNTIFS(INDIRECT($D$43&amp;"!$i$4:$i$250"),"NO",INDIRECT($D$43&amp;"!$E$4:$E$250"),"&lt;="&amp;H$46,INDIRECT($D$43&amp;"!$E$4:$E$250"),"&gt;="&amp;H$45,INDIRECT($D$43&amp;"!$B$4:$B$250"),$C$1),NA())</f>
        <v>#N/A</v>
      </c>
      <c r="I52" s="44" t="e">
        <f ca="1">IF(I$47&gt;0,COUNTIFS(INDIRECT($I$43&amp;"!$i$4:$i$250"),"NO",INDIRECT($I$43&amp;"!$E$4:$E$250"),"&lt;="&amp;I$46,INDIRECT($I$43&amp;"!$E$4:$E$250"),"&gt;="&amp;I$45,INDIRECT($I$43&amp;"!$B$4:$B$250"),$C$1),NA())</f>
        <v>#N/A</v>
      </c>
      <c r="J52" s="44" t="e">
        <f ca="1">IF(J$47&gt;0,COUNTIFS(INDIRECT($I$43&amp;"!$i$4:$i$250"),"NO",INDIRECT($I$43&amp;"!$E$4:$E$250"),"&lt;="&amp;J$46,INDIRECT($I$43&amp;"!$E$4:$E$250"),"&gt;="&amp;J$45,INDIRECT($I$43&amp;"!$B$4:$B$250"),$C$1),NA())</f>
        <v>#N/A</v>
      </c>
      <c r="K52" s="44" t="e">
        <f ca="1">IF(K$47&gt;0,COUNTIFS(INDIRECT($I$43&amp;"!$i$4:$i$250"),"NO",INDIRECT($I$43&amp;"!$E$4:$E$250"),"&lt;="&amp;K$46,INDIRECT($I$43&amp;"!$E$4:$E$250"),"&gt;="&amp;K$45,INDIRECT($I$43&amp;"!$B$4:$B$250"),$C$1),NA())</f>
        <v>#N/A</v>
      </c>
      <c r="L52" s="44" t="e">
        <f ca="1">IF(L$47&gt;0,COUNTIFS(INDIRECT($I$43&amp;"!$i$4:$i$250"),"NO",INDIRECT($I$43&amp;"!$E$4:$E$250"),"&lt;="&amp;L$46,INDIRECT($I$43&amp;"!$E$4:$E$250"),"&gt;="&amp;L$45,INDIRECT($I$43&amp;"!$B$4:$B$250"),$C$1),NA())</f>
        <v>#N/A</v>
      </c>
      <c r="M52" s="44" t="e">
        <f ca="1">IF(M$47&gt;0,COUNTIFS(INDIRECT($I$43&amp;"!$i$4:$i$250"),"NO",INDIRECT($I$43&amp;"!$E$4:$E$250"),"&lt;="&amp;M$46,INDIRECT($I$43&amp;"!$E$4:$E$250"),"&gt;="&amp;M$45,INDIRECT($I$43&amp;"!$B$4:$B$250"),$C$1),NA())</f>
        <v>#N/A</v>
      </c>
    </row>
    <row r="53" spans="1:13" ht="28.8">
      <c r="A53" s="68"/>
      <c r="B53" s="55"/>
      <c r="C53" s="19" t="s">
        <v>58</v>
      </c>
      <c r="D53" s="44" t="e">
        <f ca="1">IF(D$47&gt;0,COUNTIFS(INDIRECT($D$43&amp;"!$j$4:$j$250"),"NO",INDIRECT($D$43&amp;"!$E$4:$E$250"),"&lt;="&amp;D$46,INDIRECT($D$43&amp;"!$E$4:$E$250"),"&gt;="&amp;D$45,INDIRECT($D$43&amp;"!$B$4:$B$250"),$C$1),NA())</f>
        <v>#N/A</v>
      </c>
      <c r="E53" s="44" t="e">
        <f ca="1">IF(E$47&gt;0,COUNTIFS(INDIRECT($D$43&amp;"!$j$4:$j$250"),"NO",INDIRECT($D$43&amp;"!$E$4:$E$250"),"&lt;="&amp;E$46,INDIRECT($D$43&amp;"!$E$4:$E$250"),"&gt;="&amp;E$45,INDIRECT($D$43&amp;"!$B$4:$B$250"),$C$1),NA())</f>
        <v>#N/A</v>
      </c>
      <c r="F53" s="44" t="e">
        <f ca="1">IF(F$47&gt;0,COUNTIFS(INDIRECT($D$43&amp;"!$j$4:$j$250"),"NO",INDIRECT($D$43&amp;"!$E$4:$E$250"),"&lt;="&amp;F$46,INDIRECT($D$43&amp;"!$E$4:$E$250"),"&gt;="&amp;F$45,INDIRECT($D$43&amp;"!$B$4:$B$250"),$C$1),NA())</f>
        <v>#N/A</v>
      </c>
      <c r="G53" s="44" t="e">
        <f ca="1">IF(G$47&gt;0,COUNTIFS(INDIRECT($D$43&amp;"!$j$4:$j$250"),"NO",INDIRECT($D$43&amp;"!$E$4:$E$250"),"&lt;="&amp;G$46,INDIRECT($D$43&amp;"!$E$4:$E$250"),"&gt;="&amp;G$45,INDIRECT($D$43&amp;"!$B$4:$B$250"),$C$1),NA())</f>
        <v>#N/A</v>
      </c>
      <c r="H53" s="44" t="e">
        <f ca="1">IF(H$47&gt;0,COUNTIFS(INDIRECT($D$43&amp;"!$j$4:$j$250"),"NO",INDIRECT($D$43&amp;"!$E$4:$E$250"),"&lt;="&amp;H$46,INDIRECT($D$43&amp;"!$E$4:$E$250"),"&gt;="&amp;H$45,INDIRECT($D$43&amp;"!$B$4:$B$250"),$C$1),NA())</f>
        <v>#N/A</v>
      </c>
      <c r="I53" s="44" t="e">
        <f ca="1">IF(I$47&gt;0,COUNTIFS(INDIRECT($I$43&amp;"!$j$4:$j$250"),"NO",INDIRECT($I$43&amp;"!$E$4:$E$250"),"&lt;="&amp;I$46,INDIRECT($I$43&amp;"!$E$4:$E$250"),"&gt;="&amp;I$45,INDIRECT($I$43&amp;"!$B$4:$B$250"),$C$1),NA())</f>
        <v>#N/A</v>
      </c>
      <c r="J53" s="44" t="e">
        <f ca="1">IF(J$47&gt;0,COUNTIFS(INDIRECT($I$43&amp;"!$j$4:$j$250"),"NO",INDIRECT($I$43&amp;"!$E$4:$E$250"),"&lt;="&amp;J$46,INDIRECT($I$43&amp;"!$E$4:$E$250"),"&gt;="&amp;J$45,INDIRECT($I$43&amp;"!$B$4:$B$250"),$C$1),NA())</f>
        <v>#N/A</v>
      </c>
      <c r="K53" s="44" t="e">
        <f ca="1">IF(K$47&gt;0,COUNTIFS(INDIRECT($I$43&amp;"!$j$4:$j$250"),"NO",INDIRECT($I$43&amp;"!$E$4:$E$250"),"&lt;="&amp;K$46,INDIRECT($I$43&amp;"!$E$4:$E$250"),"&gt;="&amp;K$45,INDIRECT($I$43&amp;"!$B$4:$B$250"),$C$1),NA())</f>
        <v>#N/A</v>
      </c>
      <c r="L53" s="44" t="e">
        <f ca="1">IF(L$47&gt;0,COUNTIFS(INDIRECT($I$43&amp;"!$j$4:$j$250"),"NO",INDIRECT($I$43&amp;"!$E$4:$E$250"),"&lt;="&amp;L$46,INDIRECT($I$43&amp;"!$E$4:$E$250"),"&gt;="&amp;L$45,INDIRECT($I$43&amp;"!$B$4:$B$250"),$C$1),NA())</f>
        <v>#N/A</v>
      </c>
      <c r="M53" s="44" t="e">
        <f ca="1">IF(M$47&gt;0,COUNTIFS(INDIRECT($I$43&amp;"!$j$4:$j$250"),"NO",INDIRECT($I$43&amp;"!$E$4:$E$250"),"&lt;="&amp;M$46,INDIRECT($I$43&amp;"!$E$4:$E$250"),"&gt;="&amp;M$45,INDIRECT($I$43&amp;"!$B$4:$B$250"),$C$1),NA())</f>
        <v>#N/A</v>
      </c>
    </row>
    <row r="54" spans="1:13" ht="43.2">
      <c r="A54" s="68"/>
      <c r="B54" s="55"/>
      <c r="C54" s="19" t="s">
        <v>76</v>
      </c>
      <c r="D54" s="44" t="e">
        <f ca="1">IF(D$47&gt;0,COUNTIFS(INDIRECT($D$43&amp;"!$k$4:$k$250"),"NO",INDIRECT($D$43&amp;"!$E$4:$E$250"),"&lt;="&amp;D$46,INDIRECT($D$43&amp;"!$E$4:$E$250"),"&gt;="&amp;D$45,INDIRECT($D$43&amp;"!$B$4:$B$250"),$C$1),NA())</f>
        <v>#N/A</v>
      </c>
      <c r="E54" s="44" t="e">
        <f ca="1">IF(E$47&gt;0,COUNTIFS(INDIRECT($D$43&amp;"!$k$4:$k$250"),"NO",INDIRECT($D$43&amp;"!$E$4:$E$250"),"&lt;="&amp;E$46,INDIRECT($D$43&amp;"!$E$4:$E$250"),"&gt;="&amp;E$45,INDIRECT($D$43&amp;"!$B$4:$B$250"),$C$1),NA())</f>
        <v>#N/A</v>
      </c>
      <c r="F54" s="44" t="e">
        <f ca="1">IF(F$47&gt;0,COUNTIFS(INDIRECT($D$43&amp;"!$k$4:$k$250"),"NO",INDIRECT($D$43&amp;"!$E$4:$E$250"),"&lt;="&amp;F$46,INDIRECT($D$43&amp;"!$E$4:$E$250"),"&gt;="&amp;F$45,INDIRECT($D$43&amp;"!$B$4:$B$250"),$C$1),NA())</f>
        <v>#N/A</v>
      </c>
      <c r="G54" s="44" t="e">
        <f ca="1">IF(G$47&gt;0,COUNTIFS(INDIRECT($D$43&amp;"!$k$4:$k$250"),"NO",INDIRECT($D$43&amp;"!$E$4:$E$250"),"&lt;="&amp;G$46,INDIRECT($D$43&amp;"!$E$4:$E$250"),"&gt;="&amp;G$45,INDIRECT($D$43&amp;"!$B$4:$B$250"),$C$1),NA())</f>
        <v>#N/A</v>
      </c>
      <c r="H54" s="44" t="e">
        <f ca="1">IF(H$47&gt;0,COUNTIFS(INDIRECT($D$43&amp;"!$k$4:$k$250"),"NO",INDIRECT($D$43&amp;"!$E$4:$E$250"),"&lt;="&amp;H$46,INDIRECT($D$43&amp;"!$E$4:$E$250"),"&gt;="&amp;H$45,INDIRECT($D$43&amp;"!$B$4:$B$250"),$C$1),NA())</f>
        <v>#N/A</v>
      </c>
      <c r="I54" s="44" t="e">
        <f ca="1">IF(I$47&gt;0,COUNTIFS(INDIRECT($I$43&amp;"!$k$4:$k$250"),"NO",INDIRECT($I$43&amp;"!$E$4:$E$250"),"&lt;="&amp;I$46,INDIRECT($I$43&amp;"!$E$4:$E$250"),"&gt;="&amp;I$45,INDIRECT($I$43&amp;"!$B$4:$B$250"),$C$1),NA())</f>
        <v>#N/A</v>
      </c>
      <c r="J54" s="44" t="e">
        <f ca="1">IF(J$47&gt;0,COUNTIFS(INDIRECT($I$43&amp;"!$k$4:$k$250"),"NO",INDIRECT($I$43&amp;"!$E$4:$E$250"),"&lt;="&amp;J$46,INDIRECT($I$43&amp;"!$E$4:$E$250"),"&gt;="&amp;J$45,INDIRECT($I$43&amp;"!$B$4:$B$250"),$C$1),NA())</f>
        <v>#N/A</v>
      </c>
      <c r="K54" s="44" t="e">
        <f ca="1">IF(K$47&gt;0,COUNTIFS(INDIRECT($I$43&amp;"!$k$4:$k$250"),"NO",INDIRECT($I$43&amp;"!$E$4:$E$250"),"&lt;="&amp;K$46,INDIRECT($I$43&amp;"!$E$4:$E$250"),"&gt;="&amp;K$45,INDIRECT($I$43&amp;"!$B$4:$B$250"),$C$1),NA())</f>
        <v>#N/A</v>
      </c>
      <c r="L54" s="44" t="e">
        <f ca="1">IF(L$47&gt;0,COUNTIFS(INDIRECT($I$43&amp;"!$k$4:$k$250"),"NO",INDIRECT($I$43&amp;"!$E$4:$E$250"),"&lt;="&amp;L$46,INDIRECT($I$43&amp;"!$E$4:$E$250"),"&gt;="&amp;L$45,INDIRECT($I$43&amp;"!$B$4:$B$250"),$C$1),NA())</f>
        <v>#N/A</v>
      </c>
      <c r="M54" s="44" t="e">
        <f ca="1">IF(M$47&gt;0,COUNTIFS(INDIRECT($I$43&amp;"!$k$4:$k$250"),"NO",INDIRECT($I$43&amp;"!$E$4:$E$250"),"&lt;="&amp;M$46,INDIRECT($I$43&amp;"!$E$4:$E$250"),"&gt;="&amp;M$45,INDIRECT($I$43&amp;"!$B$4:$B$250"),$C$1),NA())</f>
        <v>#N/A</v>
      </c>
    </row>
    <row r="55" spans="1:13" ht="28.8">
      <c r="A55" s="68"/>
      <c r="B55" s="55"/>
      <c r="C55" s="19" t="s">
        <v>60</v>
      </c>
      <c r="D55" s="44" t="e">
        <f ca="1">IF(D$47&gt;0,COUNTIFS(INDIRECT($D$43&amp;"!$l$4:$l$250"),"NO",INDIRECT($D$43&amp;"!$E$4:$E$250"),"&lt;="&amp;D$46,INDIRECT($D$43&amp;"!$E$4:$E$250"),"&gt;="&amp;D$45,INDIRECT($D$43&amp;"!$B$4:$B$250"),$C$1),NA())</f>
        <v>#N/A</v>
      </c>
      <c r="E55" s="44" t="e">
        <f ca="1">IF(E$47&gt;0,COUNTIFS(INDIRECT($D$43&amp;"!$l$4:$l$250"),"NO",INDIRECT($D$43&amp;"!$E$4:$E$250"),"&lt;="&amp;E$46,INDIRECT($D$43&amp;"!$E$4:$E$250"),"&gt;="&amp;E$45,INDIRECT($D$43&amp;"!$B$4:$B$250"),$C$1),NA())</f>
        <v>#N/A</v>
      </c>
      <c r="F55" s="44" t="e">
        <f ca="1">IF(F$47&gt;0,COUNTIFS(INDIRECT($D$43&amp;"!$l$4:$l$250"),"NO",INDIRECT($D$43&amp;"!$E$4:$E$250"),"&lt;="&amp;F$46,INDIRECT($D$43&amp;"!$E$4:$E$250"),"&gt;="&amp;F$45,INDIRECT($D$43&amp;"!$B$4:$B$250"),$C$1),NA())</f>
        <v>#N/A</v>
      </c>
      <c r="G55" s="44" t="e">
        <f ca="1">IF(G$47&gt;0,COUNTIFS(INDIRECT($D$43&amp;"!$l$4:$l$250"),"NO",INDIRECT($D$43&amp;"!$E$4:$E$250"),"&lt;="&amp;G$46,INDIRECT($D$43&amp;"!$E$4:$E$250"),"&gt;="&amp;G$45,INDIRECT($D$43&amp;"!$B$4:$B$250"),$C$1),NA())</f>
        <v>#N/A</v>
      </c>
      <c r="H55" s="44" t="e">
        <f ca="1">IF(H$47&gt;0,COUNTIFS(INDIRECT($D$43&amp;"!$l$4:$l$250"),"NO",INDIRECT($D$43&amp;"!$E$4:$E$250"),"&lt;="&amp;H$46,INDIRECT($D$43&amp;"!$E$4:$E$250"),"&gt;="&amp;H$45,INDIRECT($D$43&amp;"!$B$4:$B$250"),$C$1),NA())</f>
        <v>#N/A</v>
      </c>
      <c r="I55" s="44" t="e">
        <f ca="1">IF(I$47&gt;0,COUNTIFS(INDIRECT($I$43&amp;"!$l$4:$l$250"),"NO",INDIRECT($I$43&amp;"!$E$4:$E$250"),"&lt;="&amp;I$46,INDIRECT($I$43&amp;"!$E$4:$E$250"),"&gt;="&amp;I$45,INDIRECT($I$43&amp;"!$B$4:$B$250"),$C$1),NA())</f>
        <v>#N/A</v>
      </c>
      <c r="J55" s="44" t="e">
        <f ca="1">IF(J$47&gt;0,COUNTIFS(INDIRECT($I$43&amp;"!$l$4:$l$250"),"NO",INDIRECT($I$43&amp;"!$E$4:$E$250"),"&lt;="&amp;J$46,INDIRECT($I$43&amp;"!$E$4:$E$250"),"&gt;="&amp;J$45,INDIRECT($I$43&amp;"!$B$4:$B$250"),$C$1),NA())</f>
        <v>#N/A</v>
      </c>
      <c r="K55" s="44" t="e">
        <f ca="1">IF(K$47&gt;0,COUNTIFS(INDIRECT($I$43&amp;"!$l$4:$l$250"),"NO",INDIRECT($I$43&amp;"!$E$4:$E$250"),"&lt;="&amp;K$46,INDIRECT($I$43&amp;"!$E$4:$E$250"),"&gt;="&amp;K$45,INDIRECT($I$43&amp;"!$B$4:$B$250"),$C$1),NA())</f>
        <v>#N/A</v>
      </c>
      <c r="L55" s="44" t="e">
        <f ca="1">IF(L$47&gt;0,COUNTIFS(INDIRECT($I$43&amp;"!$l$4:$l$250"),"NO",INDIRECT($I$43&amp;"!$E$4:$E$250"),"&lt;="&amp;L$46,INDIRECT($I$43&amp;"!$E$4:$E$250"),"&gt;="&amp;L$45,INDIRECT($I$43&amp;"!$B$4:$B$250"),$C$1),NA())</f>
        <v>#N/A</v>
      </c>
      <c r="M55" s="44" t="e">
        <f ca="1">IF(M$47&gt;0,COUNTIFS(INDIRECT($I$43&amp;"!$l$4:$l$250"),"NO",INDIRECT($I$43&amp;"!$E$4:$E$250"),"&lt;="&amp;M$46,INDIRECT($I$43&amp;"!$E$4:$E$250"),"&gt;="&amp;M$45,INDIRECT($I$43&amp;"!$B$4:$B$250"),$C$1),NA())</f>
        <v>#N/A</v>
      </c>
    </row>
    <row r="56" spans="1:13" ht="28.8">
      <c r="A56" s="68"/>
      <c r="B56" s="55"/>
      <c r="C56" s="19" t="s">
        <v>61</v>
      </c>
      <c r="D56" s="44" t="e">
        <f ca="1">IF(D$47&gt;0,COUNTIFS(INDIRECT($D$43&amp;"!$m$4:$m$250"),"NO",INDIRECT($D$43&amp;"!$E$4:$E$250"),"&lt;="&amp;D$46,INDIRECT($D$43&amp;"!$E$4:$E$250"),"&gt;="&amp;D$45,INDIRECT($D$43&amp;"!$B$4:$B$250"),$C$1),NA())</f>
        <v>#N/A</v>
      </c>
      <c r="E56" s="44" t="e">
        <f ca="1">IF(E$47&gt;0,COUNTIFS(INDIRECT($D$43&amp;"!$m$4:$m$250"),"NO",INDIRECT($D$43&amp;"!$E$4:$E$250"),"&lt;="&amp;E$46,INDIRECT($D$43&amp;"!$E$4:$E$250"),"&gt;="&amp;E$45,INDIRECT($D$43&amp;"!$B$4:$B$250"),$C$1),NA())</f>
        <v>#N/A</v>
      </c>
      <c r="F56" s="44" t="e">
        <f ca="1">IF(F$47&gt;0,COUNTIFS(INDIRECT($D$43&amp;"!$m$4:$m$250"),"NO",INDIRECT($D$43&amp;"!$E$4:$E$250"),"&lt;="&amp;F$46,INDIRECT($D$43&amp;"!$E$4:$E$250"),"&gt;="&amp;F$45,INDIRECT($D$43&amp;"!$B$4:$B$250"),$C$1),NA())</f>
        <v>#N/A</v>
      </c>
      <c r="G56" s="44" t="e">
        <f ca="1">IF(G$47&gt;0,COUNTIFS(INDIRECT($D$43&amp;"!$m$4:$m$250"),"NO",INDIRECT($D$43&amp;"!$E$4:$E$250"),"&lt;="&amp;G$46,INDIRECT($D$43&amp;"!$E$4:$E$250"),"&gt;="&amp;G$45,INDIRECT($D$43&amp;"!$B$4:$B$250"),$C$1),NA())</f>
        <v>#N/A</v>
      </c>
      <c r="H56" s="44" t="e">
        <f ca="1">IF(H$47&gt;0,COUNTIFS(INDIRECT($D$43&amp;"!$m$4:$m$250"),"NO",INDIRECT($D$43&amp;"!$E$4:$E$250"),"&lt;="&amp;H$46,INDIRECT($D$43&amp;"!$E$4:$E$250"),"&gt;="&amp;H$45,INDIRECT($D$43&amp;"!$B$4:$B$250"),$C$1),NA())</f>
        <v>#N/A</v>
      </c>
      <c r="I56" s="44" t="e">
        <f ca="1">IF(I$47&gt;0,COUNTIFS(INDIRECT($I$43&amp;"!$m$4:$m$250"),"NO",INDIRECT($I$43&amp;"!$E$4:$E$250"),"&lt;="&amp;I$46,INDIRECT($I$43&amp;"!$E$4:$E$250"),"&gt;="&amp;I$45,INDIRECT($I$43&amp;"!$B$4:$B$250"),$C$1),NA())</f>
        <v>#N/A</v>
      </c>
      <c r="J56" s="44" t="e">
        <f ca="1">IF(J$47&gt;0,COUNTIFS(INDIRECT($I$43&amp;"!$m$4:$m$250"),"NO",INDIRECT($I$43&amp;"!$E$4:$E$250"),"&lt;="&amp;J$46,INDIRECT($I$43&amp;"!$E$4:$E$250"),"&gt;="&amp;J$45,INDIRECT($I$43&amp;"!$B$4:$B$250"),$C$1),NA())</f>
        <v>#N/A</v>
      </c>
      <c r="K56" s="44" t="e">
        <f ca="1">IF(K$47&gt;0,COUNTIFS(INDIRECT($I$43&amp;"!$m$4:$m$250"),"NO",INDIRECT($I$43&amp;"!$E$4:$E$250"),"&lt;="&amp;K$46,INDIRECT($I$43&amp;"!$E$4:$E$250"),"&gt;="&amp;K$45,INDIRECT($I$43&amp;"!$B$4:$B$250"),$C$1),NA())</f>
        <v>#N/A</v>
      </c>
      <c r="L56" s="44" t="e">
        <f ca="1">IF(L$47&gt;0,COUNTIFS(INDIRECT($I$43&amp;"!$m$4:$m$250"),"NO",INDIRECT($I$43&amp;"!$E$4:$E$250"),"&lt;="&amp;L$46,INDIRECT($I$43&amp;"!$E$4:$E$250"),"&gt;="&amp;L$45,INDIRECT($I$43&amp;"!$B$4:$B$250"),$C$1),NA())</f>
        <v>#N/A</v>
      </c>
      <c r="M56" s="44" t="e">
        <f ca="1">IF(M$47&gt;0,COUNTIFS(INDIRECT($I$43&amp;"!$m$4:$m$250"),"NO",INDIRECT($I$43&amp;"!$E$4:$E$250"),"&lt;="&amp;M$46,INDIRECT($I$43&amp;"!$E$4:$E$250"),"&gt;="&amp;M$45,INDIRECT($I$43&amp;"!$B$4:$B$250"),$C$1),NA())</f>
        <v>#N/A</v>
      </c>
    </row>
    <row r="57" spans="1:13" ht="15.6">
      <c r="A57" s="68"/>
      <c r="B57" s="55"/>
      <c r="C57" s="19" t="s">
        <v>62</v>
      </c>
      <c r="D57" s="44" t="e">
        <f ca="1">IF(D$47&gt;0,COUNTIFS(INDIRECT($D$43&amp;"!$n$4:$n$250"),"NO",INDIRECT($D$43&amp;"!$E$4:$E$250"),"&lt;="&amp;D$46,INDIRECT($D$43&amp;"!$E$4:$E$250"),"&gt;="&amp;D$45,INDIRECT($D$43&amp;"!$B$4:$B$250"),$C$1),NA())</f>
        <v>#N/A</v>
      </c>
      <c r="E57" s="44" t="e">
        <f ca="1">IF(E$47&gt;0,COUNTIFS(INDIRECT($D$43&amp;"!$n$4:$n$250"),"NO",INDIRECT($D$43&amp;"!$E$4:$E$250"),"&lt;="&amp;E$46,INDIRECT($D$43&amp;"!$E$4:$E$250"),"&gt;="&amp;E$45,INDIRECT($D$43&amp;"!$B$4:$B$250"),$C$1),NA())</f>
        <v>#N/A</v>
      </c>
      <c r="F57" s="44" t="e">
        <f ca="1">IF(F$47&gt;0,COUNTIFS(INDIRECT($D$43&amp;"!$n$4:$n$250"),"NO",INDIRECT($D$43&amp;"!$E$4:$E$250"),"&lt;="&amp;F$46,INDIRECT($D$43&amp;"!$E$4:$E$250"),"&gt;="&amp;F$45,INDIRECT($D$43&amp;"!$B$4:$B$250"),$C$1),NA())</f>
        <v>#N/A</v>
      </c>
      <c r="G57" s="44" t="e">
        <f ca="1">IF(G$47&gt;0,COUNTIFS(INDIRECT($D$43&amp;"!$n$4:$n$250"),"NO",INDIRECT($D$43&amp;"!$E$4:$E$250"),"&lt;="&amp;G$46,INDIRECT($D$43&amp;"!$E$4:$E$250"),"&gt;="&amp;G$45,INDIRECT($D$43&amp;"!$B$4:$B$250"),$C$1),NA())</f>
        <v>#N/A</v>
      </c>
      <c r="H57" s="44" t="e">
        <f ca="1">IF(H$47&gt;0,COUNTIFS(INDIRECT($D$43&amp;"!$n$4:$n$250"),"NO",INDIRECT($D$43&amp;"!$E$4:$E$250"),"&lt;="&amp;H$46,INDIRECT($D$43&amp;"!$E$4:$E$250"),"&gt;="&amp;H$45,INDIRECT($D$43&amp;"!$B$4:$B$250"),$C$1),NA())</f>
        <v>#N/A</v>
      </c>
      <c r="I57" s="44" t="e">
        <f ca="1">IF(I$47&gt;0,COUNTIFS(INDIRECT($I$43&amp;"!$n$4:$n$250"),"NO",INDIRECT($I$43&amp;"!$E$4:$E$250"),"&lt;="&amp;I$46,INDIRECT($I$43&amp;"!$E$4:$E$250"),"&gt;="&amp;I$45,INDIRECT($I$43&amp;"!$B$4:$B$250"),$C$1),NA())</f>
        <v>#N/A</v>
      </c>
      <c r="J57" s="44" t="e">
        <f ca="1">IF(J$47&gt;0,COUNTIFS(INDIRECT($I$43&amp;"!$n$4:$n$250"),"NO",INDIRECT($I$43&amp;"!$E$4:$E$250"),"&lt;="&amp;J$46,INDIRECT($I$43&amp;"!$E$4:$E$250"),"&gt;="&amp;J$45,INDIRECT($I$43&amp;"!$B$4:$B$250"),$C$1),NA())</f>
        <v>#N/A</v>
      </c>
      <c r="K57" s="44" t="e">
        <f ca="1">IF(K$47&gt;0,COUNTIFS(INDIRECT($I$43&amp;"!$n$4:$n$250"),"NO",INDIRECT($I$43&amp;"!$E$4:$E$250"),"&lt;="&amp;K$46,INDIRECT($I$43&amp;"!$E$4:$E$250"),"&gt;="&amp;K$45,INDIRECT($I$43&amp;"!$B$4:$B$250"),$C$1),NA())</f>
        <v>#N/A</v>
      </c>
      <c r="L57" s="44" t="e">
        <f ca="1">IF(L$47&gt;0,COUNTIFS(INDIRECT($I$43&amp;"!$n$4:$n$250"),"NO",INDIRECT($I$43&amp;"!$E$4:$E$250"),"&lt;="&amp;L$46,INDIRECT($I$43&amp;"!$E$4:$E$250"),"&gt;="&amp;L$45,INDIRECT($I$43&amp;"!$B$4:$B$250"),$C$1),NA())</f>
        <v>#N/A</v>
      </c>
      <c r="M57" s="44" t="e">
        <f ca="1">IF(M$47&gt;0,COUNTIFS(INDIRECT($I$43&amp;"!$n$4:$n$250"),"NO",INDIRECT($I$43&amp;"!$E$4:$E$250"),"&lt;="&amp;M$46,INDIRECT($I$43&amp;"!$E$4:$E$250"),"&gt;="&amp;M$45,INDIRECT($I$43&amp;"!$B$4:$B$250"),$C$1),NA())</f>
        <v>#N/A</v>
      </c>
    </row>
    <row r="58" spans="1:13" ht="43.2">
      <c r="A58" s="68"/>
      <c r="B58" s="55"/>
      <c r="C58" s="19" t="s">
        <v>63</v>
      </c>
      <c r="D58" s="44" t="e">
        <f ca="1">IF(D$47&gt;0,COUNTIFS(INDIRECT($D$43&amp;"!$o$4:$o$250"),"NO",INDIRECT($D$43&amp;"!$E$4:$E$250"),"&lt;="&amp;D$46,INDIRECT($D$43&amp;"!$E$4:$E$250"),"&gt;="&amp;D$45,INDIRECT($D$43&amp;"!$B$4:$B$250"),$C$1),NA())</f>
        <v>#N/A</v>
      </c>
      <c r="E58" s="44" t="e">
        <f ca="1">IF(E$47&gt;0,COUNTIFS(INDIRECT($D$43&amp;"!$o$4:$o$250"),"NO",INDIRECT($D$43&amp;"!$E$4:$E$250"),"&lt;="&amp;E$46,INDIRECT($D$43&amp;"!$E$4:$E$250"),"&gt;="&amp;E$45,INDIRECT($D$43&amp;"!$B$4:$B$250"),$C$1),NA())</f>
        <v>#N/A</v>
      </c>
      <c r="F58" s="44" t="e">
        <f ca="1">IF(F$47&gt;0,COUNTIFS(INDIRECT($D$43&amp;"!$o$4:$o$250"),"NO",INDIRECT($D$43&amp;"!$E$4:$E$250"),"&lt;="&amp;F$46,INDIRECT($D$43&amp;"!$E$4:$E$250"),"&gt;="&amp;F$45,INDIRECT($D$43&amp;"!$B$4:$B$250"),$C$1),NA())</f>
        <v>#N/A</v>
      </c>
      <c r="G58" s="44" t="e">
        <f ca="1">IF(G$47&gt;0,COUNTIFS(INDIRECT($D$43&amp;"!$o$4:$o$250"),"NO",INDIRECT($D$43&amp;"!$E$4:$E$250"),"&lt;="&amp;G$46,INDIRECT($D$43&amp;"!$E$4:$E$250"),"&gt;="&amp;G$45,INDIRECT($D$43&amp;"!$B$4:$B$250"),$C$1),NA())</f>
        <v>#N/A</v>
      </c>
      <c r="H58" s="44" t="e">
        <f ca="1">IF(H$47&gt;0,COUNTIFS(INDIRECT($D$43&amp;"!$o$4:$o$250"),"NO",INDIRECT($D$43&amp;"!$E$4:$E$250"),"&lt;="&amp;H$46,INDIRECT($D$43&amp;"!$E$4:$E$250"),"&gt;="&amp;H$45,INDIRECT($D$43&amp;"!$B$4:$B$250"),$C$1),NA())</f>
        <v>#N/A</v>
      </c>
      <c r="I58" s="44" t="e">
        <f ca="1">IF(I$47&gt;0,COUNTIFS(INDIRECT($I$43&amp;"!$o$4:$o$250"),"NO",INDIRECT($I$43&amp;"!$E$4:$E$250"),"&lt;="&amp;I$46,INDIRECT($I$43&amp;"!$E$4:$E$250"),"&gt;="&amp;I$45,INDIRECT($I$43&amp;"!$B$4:$B$250"),$C$1),NA())</f>
        <v>#N/A</v>
      </c>
      <c r="J58" s="44" t="e">
        <f ca="1">IF(J$47&gt;0,COUNTIFS(INDIRECT($I$43&amp;"!$o$4:$o$250"),"NO",INDIRECT($I$43&amp;"!$E$4:$E$250"),"&lt;="&amp;J$46,INDIRECT($I$43&amp;"!$E$4:$E$250"),"&gt;="&amp;J$45,INDIRECT($I$43&amp;"!$B$4:$B$250"),$C$1),NA())</f>
        <v>#N/A</v>
      </c>
      <c r="K58" s="44" t="e">
        <f ca="1">IF(K$47&gt;0,COUNTIFS(INDIRECT($I$43&amp;"!$o$4:$o$250"),"NO",INDIRECT($I$43&amp;"!$E$4:$E$250"),"&lt;="&amp;K$46,INDIRECT($I$43&amp;"!$E$4:$E$250"),"&gt;="&amp;K$45,INDIRECT($I$43&amp;"!$B$4:$B$250"),$C$1),NA())</f>
        <v>#N/A</v>
      </c>
      <c r="L58" s="44" t="e">
        <f ca="1">IF(L$47&gt;0,COUNTIFS(INDIRECT($I$43&amp;"!$o$4:$o$250"),"NO",INDIRECT($I$43&amp;"!$E$4:$E$250"),"&lt;="&amp;L$46,INDIRECT($I$43&amp;"!$E$4:$E$250"),"&gt;="&amp;L$45,INDIRECT($I$43&amp;"!$B$4:$B$250"),$C$1),NA())</f>
        <v>#N/A</v>
      </c>
      <c r="M58" s="44" t="e">
        <f ca="1">IF(M$47&gt;0,COUNTIFS(INDIRECT($I$43&amp;"!$o$4:$o$250"),"NO",INDIRECT($I$43&amp;"!$E$4:$E$250"),"&lt;="&amp;M$46,INDIRECT($I$43&amp;"!$E$4:$E$250"),"&gt;="&amp;M$45,INDIRECT($I$43&amp;"!$B$4:$B$250"),$C$1),NA())</f>
        <v>#N/A</v>
      </c>
    </row>
    <row r="59" spans="1:13" ht="28.8">
      <c r="A59" s="68"/>
      <c r="B59" s="55" t="s">
        <v>64</v>
      </c>
      <c r="C59" s="19" t="s">
        <v>65</v>
      </c>
      <c r="D59" s="44" t="e">
        <f ca="1">IF(D$47&gt;0,COUNTIFS(INDIRECT($D$43&amp;"!$p$4:$p$250"),"NO",INDIRECT($D$43&amp;"!$E$4:$E$250"),"&lt;="&amp;D$46,INDIRECT($D$43&amp;"!$E$4:$E$250"),"&gt;="&amp;D$45,INDIRECT($D$43&amp;"!$B$4:$B$250"),$C$1),NA())</f>
        <v>#N/A</v>
      </c>
      <c r="E59" s="44" t="e">
        <f ca="1">IF(E$47&gt;0,COUNTIFS(INDIRECT($D$43&amp;"!$p$4:$p$250"),"NO",INDIRECT($D$43&amp;"!$E$4:$E$250"),"&lt;="&amp;E$46,INDIRECT($D$43&amp;"!$E$4:$E$250"),"&gt;="&amp;E$45,INDIRECT($D$43&amp;"!$B$4:$B$250"),$C$1),NA())</f>
        <v>#N/A</v>
      </c>
      <c r="F59" s="44" t="e">
        <f ca="1">IF(F$47&gt;0,COUNTIFS(INDIRECT($D$43&amp;"!$p$4:$p$250"),"NO",INDIRECT($D$43&amp;"!$E$4:$E$250"),"&lt;="&amp;F$46,INDIRECT($D$43&amp;"!$E$4:$E$250"),"&gt;="&amp;F$45,INDIRECT($D$43&amp;"!$B$4:$B$250"),$C$1),NA())</f>
        <v>#N/A</v>
      </c>
      <c r="G59" s="44" t="e">
        <f ca="1">IF(G$47&gt;0,COUNTIFS(INDIRECT($D$43&amp;"!$p$4:$p$250"),"NO",INDIRECT($D$43&amp;"!$E$4:$E$250"),"&lt;="&amp;G$46,INDIRECT($D$43&amp;"!$E$4:$E$250"),"&gt;="&amp;G$45,INDIRECT($D$43&amp;"!$B$4:$B$250"),$C$1),NA())</f>
        <v>#N/A</v>
      </c>
      <c r="H59" s="44" t="e">
        <f ca="1">IF(H$47&gt;0,COUNTIFS(INDIRECT($D$43&amp;"!$p$4:$p$250"),"NO",INDIRECT($D$43&amp;"!$E$4:$E$250"),"&lt;="&amp;H$46,INDIRECT($D$43&amp;"!$E$4:$E$250"),"&gt;="&amp;H$45,INDIRECT($D$43&amp;"!$B$4:$B$250"),$C$1),NA())</f>
        <v>#N/A</v>
      </c>
      <c r="I59" s="44" t="e">
        <f ca="1">IF(I$47&gt;0,COUNTIFS(INDIRECT($I$43&amp;"!$p$4:$p$250"),"NO",INDIRECT($I$43&amp;"!$E$4:$E$250"),"&lt;="&amp;I$46,INDIRECT($I$43&amp;"!$E$4:$E$250"),"&gt;="&amp;I$45,INDIRECT($I$43&amp;"!$B$4:$B$250"),$C$1),NA())</f>
        <v>#N/A</v>
      </c>
      <c r="J59" s="44" t="e">
        <f ca="1">IF(J$47&gt;0,COUNTIFS(INDIRECT($I$43&amp;"!$p$4:$p$250"),"NO",INDIRECT($I$43&amp;"!$E$4:$E$250"),"&lt;="&amp;J$46,INDIRECT($I$43&amp;"!$E$4:$E$250"),"&gt;="&amp;J$45,INDIRECT($I$43&amp;"!$B$4:$B$250"),$C$1),NA())</f>
        <v>#N/A</v>
      </c>
      <c r="K59" s="44" t="e">
        <f ca="1">IF(K$47&gt;0,COUNTIFS(INDIRECT($I$43&amp;"!$p$4:$p$250"),"NO",INDIRECT($I$43&amp;"!$E$4:$E$250"),"&lt;="&amp;K$46,INDIRECT($I$43&amp;"!$E$4:$E$250"),"&gt;="&amp;K$45,INDIRECT($I$43&amp;"!$B$4:$B$250"),$C$1),NA())</f>
        <v>#N/A</v>
      </c>
      <c r="L59" s="44" t="e">
        <f ca="1">IF(L$47&gt;0,COUNTIFS(INDIRECT($I$43&amp;"!$p$4:$p$250"),"NO",INDIRECT($I$43&amp;"!$E$4:$E$250"),"&lt;="&amp;L$46,INDIRECT($I$43&amp;"!$E$4:$E$250"),"&gt;="&amp;L$45,INDIRECT($I$43&amp;"!$B$4:$B$250"),$C$1),NA())</f>
        <v>#N/A</v>
      </c>
      <c r="M59" s="44" t="e">
        <f ca="1">IF(M$47&gt;0,COUNTIFS(INDIRECT($I$43&amp;"!$p$4:$p$250"),"NO",INDIRECT($I$43&amp;"!$E$4:$E$250"),"&lt;="&amp;M$46,INDIRECT($I$43&amp;"!$E$4:$E$250"),"&gt;="&amp;M$45,INDIRECT($I$43&amp;"!$B$4:$B$250"),$C$1),NA())</f>
        <v>#N/A</v>
      </c>
    </row>
    <row r="60" spans="1:13" ht="43.2">
      <c r="A60" s="68"/>
      <c r="B60" s="55"/>
      <c r="C60" s="19" t="s">
        <v>77</v>
      </c>
      <c r="D60" s="44" t="e">
        <f ca="1">IF(D$47&gt;0,COUNTIFS(INDIRECT($D$43&amp;"!$q$4:$q$250"),"NO",INDIRECT($D$43&amp;"!$E$4:$E$250"),"&lt;="&amp;D$46,INDIRECT($D$43&amp;"!$E$4:$E$250"),"&gt;="&amp;D$45,INDIRECT($D$43&amp;"!$B$4:$B$250"),$C$1),NA())</f>
        <v>#N/A</v>
      </c>
      <c r="E60" s="44" t="e">
        <f ca="1">IF(E$47&gt;0,COUNTIFS(INDIRECT($D$43&amp;"!$q$4:$q$250"),"NO",INDIRECT($D$43&amp;"!$E$4:$E$250"),"&lt;="&amp;E$46,INDIRECT($D$43&amp;"!$E$4:$E$250"),"&gt;="&amp;E$45,INDIRECT($D$43&amp;"!$B$4:$B$250"),$C$1),NA())</f>
        <v>#N/A</v>
      </c>
      <c r="F60" s="44" t="e">
        <f ca="1">IF(F$47&gt;0,COUNTIFS(INDIRECT($D$43&amp;"!$q$4:$q$250"),"NO",INDIRECT($D$43&amp;"!$E$4:$E$250"),"&lt;="&amp;F$46,INDIRECT($D$43&amp;"!$E$4:$E$250"),"&gt;="&amp;F$45,INDIRECT($D$43&amp;"!$B$4:$B$250"),$C$1),NA())</f>
        <v>#N/A</v>
      </c>
      <c r="G60" s="44" t="e">
        <f ca="1">IF(G$47&gt;0,COUNTIFS(INDIRECT($D$43&amp;"!$q$4:$q$250"),"NO",INDIRECT($D$43&amp;"!$E$4:$E$250"),"&lt;="&amp;G$46,INDIRECT($D$43&amp;"!$E$4:$E$250"),"&gt;="&amp;G$45,INDIRECT($D$43&amp;"!$B$4:$B$250"),$C$1),NA())</f>
        <v>#N/A</v>
      </c>
      <c r="H60" s="44" t="e">
        <f ca="1">IF(H$47&gt;0,COUNTIFS(INDIRECT($D$43&amp;"!$q$4:$q$250"),"NO",INDIRECT($D$43&amp;"!$E$4:$E$250"),"&lt;="&amp;H$46,INDIRECT($D$43&amp;"!$E$4:$E$250"),"&gt;="&amp;H$45,INDIRECT($D$43&amp;"!$B$4:$B$250"),$C$1),NA())</f>
        <v>#N/A</v>
      </c>
      <c r="I60" s="44" t="e">
        <f ca="1">IF(I$47&gt;0,COUNTIFS(INDIRECT($I$43&amp;"!$q$4:$q$250"),"NO",INDIRECT($I$43&amp;"!$E$4:$E$250"),"&lt;="&amp;I$46,INDIRECT($I$43&amp;"!$E$4:$E$250"),"&gt;="&amp;I$45,INDIRECT($I$43&amp;"!$B$4:$B$250"),$C$1),NA())</f>
        <v>#N/A</v>
      </c>
      <c r="J60" s="44" t="e">
        <f ca="1">IF(J$47&gt;0,COUNTIFS(INDIRECT($I$43&amp;"!$q$4:$q$250"),"NO",INDIRECT($I$43&amp;"!$E$4:$E$250"),"&lt;="&amp;J$46,INDIRECT($I$43&amp;"!$E$4:$E$250"),"&gt;="&amp;J$45,INDIRECT($I$43&amp;"!$B$4:$B$250"),$C$1),NA())</f>
        <v>#N/A</v>
      </c>
      <c r="K60" s="44" t="e">
        <f ca="1">IF(K$47&gt;0,COUNTIFS(INDIRECT($I$43&amp;"!$q$4:$q$250"),"NO",INDIRECT($I$43&amp;"!$E$4:$E$250"),"&lt;="&amp;K$46,INDIRECT($I$43&amp;"!$E$4:$E$250"),"&gt;="&amp;K$45,INDIRECT($I$43&amp;"!$B$4:$B$250"),$C$1),NA())</f>
        <v>#N/A</v>
      </c>
      <c r="L60" s="44" t="e">
        <f ca="1">IF(L$47&gt;0,COUNTIFS(INDIRECT($I$43&amp;"!$q$4:$q$250"),"NO",INDIRECT($I$43&amp;"!$E$4:$E$250"),"&lt;="&amp;L$46,INDIRECT($I$43&amp;"!$E$4:$E$250"),"&gt;="&amp;L$45,INDIRECT($I$43&amp;"!$B$4:$B$250"),$C$1),NA())</f>
        <v>#N/A</v>
      </c>
      <c r="M60" s="44" t="e">
        <f ca="1">IF(M$47&gt;0,COUNTIFS(INDIRECT($I$43&amp;"!$q$4:$q$250"),"NO",INDIRECT($I$43&amp;"!$E$4:$E$250"),"&lt;="&amp;M$46,INDIRECT($I$43&amp;"!$E$4:$E$250"),"&gt;="&amp;M$45,INDIRECT($I$43&amp;"!$B$4:$B$250"),$C$1),NA())</f>
        <v>#N/A</v>
      </c>
    </row>
    <row r="61" spans="1:13" ht="28.8">
      <c r="A61" s="68"/>
      <c r="B61" s="55" t="s">
        <v>67</v>
      </c>
      <c r="C61" s="19" t="s">
        <v>68</v>
      </c>
      <c r="D61" s="44" t="e">
        <f ca="1">IF(D$47&gt;0,COUNTIFS(INDIRECT($D$43&amp;"!$r$4:$r$250"),"NO",INDIRECT($D$43&amp;"!$E$4:$E$250"),"&lt;="&amp;D$46,INDIRECT($D$43&amp;"!$E$4:$E$250"),"&gt;="&amp;D$45,INDIRECT($D$43&amp;"!$B$4:$B$250"),$C$1),NA())</f>
        <v>#N/A</v>
      </c>
      <c r="E61" s="44" t="e">
        <f ca="1">IF(E$47&gt;0,COUNTIFS(INDIRECT($D$43&amp;"!$r$4:$r$250"),"NO",INDIRECT($D$43&amp;"!$E$4:$E$250"),"&lt;="&amp;E$46,INDIRECT($D$43&amp;"!$E$4:$E$250"),"&gt;="&amp;E$45,INDIRECT($D$43&amp;"!$B$4:$B$250"),$C$1),NA())</f>
        <v>#N/A</v>
      </c>
      <c r="F61" s="44" t="e">
        <f ca="1">IF(F$47&gt;0,COUNTIFS(INDIRECT($D$43&amp;"!$r$4:$r$250"),"NO",INDIRECT($D$43&amp;"!$E$4:$E$250"),"&lt;="&amp;F$46,INDIRECT($D$43&amp;"!$E$4:$E$250"),"&gt;="&amp;F$45,INDIRECT($D$43&amp;"!$B$4:$B$250"),$C$1),NA())</f>
        <v>#N/A</v>
      </c>
      <c r="G61" s="44" t="e">
        <f ca="1">IF(G$47&gt;0,COUNTIFS(INDIRECT($D$43&amp;"!$r$4:$r$250"),"NO",INDIRECT($D$43&amp;"!$E$4:$E$250"),"&lt;="&amp;G$46,INDIRECT($D$43&amp;"!$E$4:$E$250"),"&gt;="&amp;G$45,INDIRECT($D$43&amp;"!$B$4:$B$250"),$C$1),NA())</f>
        <v>#N/A</v>
      </c>
      <c r="H61" s="44" t="e">
        <f ca="1">IF(H$47&gt;0,COUNTIFS(INDIRECT($D$43&amp;"!$r$4:$r$250"),"NO",INDIRECT($D$43&amp;"!$E$4:$E$250"),"&lt;="&amp;H$46,INDIRECT($D$43&amp;"!$E$4:$E$250"),"&gt;="&amp;H$45,INDIRECT($D$43&amp;"!$B$4:$B$250"),$C$1),NA())</f>
        <v>#N/A</v>
      </c>
      <c r="I61" s="44" t="e">
        <f ca="1">IF(I$47&gt;0,COUNTIFS(INDIRECT($I$43&amp;"!$r$4:$r$250"),"NO",INDIRECT($I$43&amp;"!$E$4:$E$250"),"&lt;="&amp;I$46,INDIRECT($I$43&amp;"!$E$4:$E$250"),"&gt;="&amp;I$45,INDIRECT($I$43&amp;"!$B$4:$B$250"),$C$1),NA())</f>
        <v>#N/A</v>
      </c>
      <c r="J61" s="44" t="e">
        <f ca="1">IF(J$47&gt;0,COUNTIFS(INDIRECT($I$43&amp;"!$r$4:$r$250"),"NO",INDIRECT($I$43&amp;"!$E$4:$E$250"),"&lt;="&amp;J$46,INDIRECT($I$43&amp;"!$E$4:$E$250"),"&gt;="&amp;J$45,INDIRECT($I$43&amp;"!$B$4:$B$250"),$C$1),NA())</f>
        <v>#N/A</v>
      </c>
      <c r="K61" s="44" t="e">
        <f ca="1">IF(K$47&gt;0,COUNTIFS(INDIRECT($I$43&amp;"!$r$4:$r$250"),"NO",INDIRECT($I$43&amp;"!$E$4:$E$250"),"&lt;="&amp;K$46,INDIRECT($I$43&amp;"!$E$4:$E$250"),"&gt;="&amp;K$45,INDIRECT($I$43&amp;"!$B$4:$B$250"),$C$1),NA())</f>
        <v>#N/A</v>
      </c>
      <c r="L61" s="44" t="e">
        <f ca="1">IF(L$47&gt;0,COUNTIFS(INDIRECT($I$43&amp;"!$r$4:$r$250"),"NO",INDIRECT($I$43&amp;"!$E$4:$E$250"),"&lt;="&amp;L$46,INDIRECT($I$43&amp;"!$E$4:$E$250"),"&gt;="&amp;L$45,INDIRECT($I$43&amp;"!$B$4:$B$250"),$C$1),NA())</f>
        <v>#N/A</v>
      </c>
      <c r="M61" s="44" t="e">
        <f ca="1">IF(M$47&gt;0,COUNTIFS(INDIRECT($I$43&amp;"!$r$4:$r$250"),"NO",INDIRECT($I$43&amp;"!$E$4:$E$250"),"&lt;="&amp;M$46,INDIRECT($I$43&amp;"!$E$4:$E$250"),"&gt;="&amp;M$45,INDIRECT($I$43&amp;"!$B$4:$B$250"),$C$1),NA())</f>
        <v>#N/A</v>
      </c>
    </row>
    <row r="62" spans="1:13" ht="28.8">
      <c r="A62" s="68"/>
      <c r="B62" s="55"/>
      <c r="C62" s="19" t="s">
        <v>69</v>
      </c>
      <c r="D62" s="44" t="e">
        <f ca="1">IF(D$47&gt;0,COUNTIFS(INDIRECT($D$43&amp;"!$s$4:$s$250"),"NO",INDIRECT($D$43&amp;"!$E$4:$E$250"),"&lt;="&amp;D$46,INDIRECT($D$43&amp;"!$E$4:$E$250"),"&gt;="&amp;D$45,INDIRECT($D$43&amp;"!$B$4:$B$250"),$C$1),NA())</f>
        <v>#N/A</v>
      </c>
      <c r="E62" s="44" t="e">
        <f ca="1">IF(E$47&gt;0,COUNTIFS(INDIRECT($D$43&amp;"!$s$4:$s$250"),"NO",INDIRECT($D$43&amp;"!$E$4:$E$250"),"&lt;="&amp;E$46,INDIRECT($D$43&amp;"!$E$4:$E$250"),"&gt;="&amp;E$45,INDIRECT($D$43&amp;"!$B$4:$B$250"),$C$1),NA())</f>
        <v>#N/A</v>
      </c>
      <c r="F62" s="44" t="e">
        <f ca="1">IF(F$47&gt;0,COUNTIFS(INDIRECT($D$43&amp;"!$s$4:$s$250"),"NO",INDIRECT($D$43&amp;"!$E$4:$E$250"),"&lt;="&amp;F$46,INDIRECT($D$43&amp;"!$E$4:$E$250"),"&gt;="&amp;F$45,INDIRECT($D$43&amp;"!$B$4:$B$250"),$C$1),NA())</f>
        <v>#N/A</v>
      </c>
      <c r="G62" s="44" t="e">
        <f ca="1">IF(G$47&gt;0,COUNTIFS(INDIRECT($D$43&amp;"!$s$4:$s$250"),"NO",INDIRECT($D$43&amp;"!$E$4:$E$250"),"&lt;="&amp;G$46,INDIRECT($D$43&amp;"!$E$4:$E$250"),"&gt;="&amp;G$45,INDIRECT($D$43&amp;"!$B$4:$B$250"),$C$1),NA())</f>
        <v>#N/A</v>
      </c>
      <c r="H62" s="44" t="e">
        <f ca="1">IF(H$47&gt;0,COUNTIFS(INDIRECT($D$43&amp;"!$s$4:$s$250"),"NO",INDIRECT($D$43&amp;"!$E$4:$E$250"),"&lt;="&amp;H$46,INDIRECT($D$43&amp;"!$E$4:$E$250"),"&gt;="&amp;H$45,INDIRECT($D$43&amp;"!$B$4:$B$250"),$C$1),NA())</f>
        <v>#N/A</v>
      </c>
      <c r="I62" s="44" t="e">
        <f ca="1">IF(I$47&gt;0,COUNTIFS(INDIRECT($I$43&amp;"!$s$4:$s$250"),"NO",INDIRECT($I$43&amp;"!$E$4:$E$250"),"&lt;="&amp;I$46,INDIRECT($I$43&amp;"!$E$4:$E$250"),"&gt;="&amp;I$45,INDIRECT($I$43&amp;"!$B$4:$B$250"),$C$1),NA())</f>
        <v>#N/A</v>
      </c>
      <c r="J62" s="44" t="e">
        <f ca="1">IF(J$47&gt;0,COUNTIFS(INDIRECT($I$43&amp;"!$s$4:$s$250"),"NO",INDIRECT($I$43&amp;"!$E$4:$E$250"),"&lt;="&amp;J$46,INDIRECT($I$43&amp;"!$E$4:$E$250"),"&gt;="&amp;J$45,INDIRECT($I$43&amp;"!$B$4:$B$250"),$C$1),NA())</f>
        <v>#N/A</v>
      </c>
      <c r="K62" s="44" t="e">
        <f ca="1">IF(K$47&gt;0,COUNTIFS(INDIRECT($I$43&amp;"!$s$4:$s$250"),"NO",INDIRECT($I$43&amp;"!$E$4:$E$250"),"&lt;="&amp;K$46,INDIRECT($I$43&amp;"!$E$4:$E$250"),"&gt;="&amp;K$45,INDIRECT($I$43&amp;"!$B$4:$B$250"),$C$1),NA())</f>
        <v>#N/A</v>
      </c>
      <c r="L62" s="44" t="e">
        <f ca="1">IF(L$47&gt;0,COUNTIFS(INDIRECT($I$43&amp;"!$s$4:$s$250"),"NO",INDIRECT($I$43&amp;"!$E$4:$E$250"),"&lt;="&amp;L$46,INDIRECT($I$43&amp;"!$E$4:$E$250"),"&gt;="&amp;L$45,INDIRECT($I$43&amp;"!$B$4:$B$250"),$C$1),NA())</f>
        <v>#N/A</v>
      </c>
      <c r="M62" s="44" t="e">
        <f ca="1">IF(M$47&gt;0,COUNTIFS(INDIRECT($I$43&amp;"!$s$4:$s$250"),"NO",INDIRECT($I$43&amp;"!$E$4:$E$250"),"&lt;="&amp;M$46,INDIRECT($I$43&amp;"!$E$4:$E$250"),"&gt;="&amp;M$45,INDIRECT($I$43&amp;"!$B$4:$B$250"),$C$1),NA())</f>
        <v>#N/A</v>
      </c>
    </row>
    <row r="63" spans="1:13" ht="28.8">
      <c r="A63" s="68"/>
      <c r="B63" s="55"/>
      <c r="C63" s="19" t="s">
        <v>70</v>
      </c>
      <c r="D63" s="44" t="e">
        <f ca="1">IF(D$47&gt;0,COUNTIFS(INDIRECT($D$43&amp;"!$t$4:$t$250"),"NO",INDIRECT($D$43&amp;"!$E$4:$E$250"),"&lt;="&amp;D$46,INDIRECT($D$43&amp;"!$E$4:$E$250"),"&gt;="&amp;D$45,INDIRECT($D$43&amp;"!$B$4:$B$250"),$C$1),NA())</f>
        <v>#N/A</v>
      </c>
      <c r="E63" s="44" t="e">
        <f ca="1">IF(E$47&gt;0,COUNTIFS(INDIRECT($D$43&amp;"!$t$4:$t$250"),"NO",INDIRECT($D$43&amp;"!$E$4:$E$250"),"&lt;="&amp;E$46,INDIRECT($D$43&amp;"!$E$4:$E$250"),"&gt;="&amp;E$45,INDIRECT($D$43&amp;"!$B$4:$B$250"),$C$1),NA())</f>
        <v>#N/A</v>
      </c>
      <c r="F63" s="44" t="e">
        <f ca="1">IF(F$47&gt;0,COUNTIFS(INDIRECT($D$43&amp;"!$t$4:$t$250"),"NO",INDIRECT($D$43&amp;"!$E$4:$E$250"),"&lt;="&amp;F$46,INDIRECT($D$43&amp;"!$E$4:$E$250"),"&gt;="&amp;F$45,INDIRECT($D$43&amp;"!$B$4:$B$250"),$C$1),NA())</f>
        <v>#N/A</v>
      </c>
      <c r="G63" s="44" t="e">
        <f ca="1">IF(G$47&gt;0,COUNTIFS(INDIRECT($D$43&amp;"!$t$4:$t$250"),"NO",INDIRECT($D$43&amp;"!$E$4:$E$250"),"&lt;="&amp;G$46,INDIRECT($D$43&amp;"!$E$4:$E$250"),"&gt;="&amp;G$45,INDIRECT($D$43&amp;"!$B$4:$B$250"),$C$1),NA())</f>
        <v>#N/A</v>
      </c>
      <c r="H63" s="44" t="e">
        <f ca="1">IF(H$47&gt;0,COUNTIFS(INDIRECT($D$43&amp;"!$t$4:$t$250"),"NO",INDIRECT($D$43&amp;"!$E$4:$E$250"),"&lt;="&amp;H$46,INDIRECT($D$43&amp;"!$E$4:$E$250"),"&gt;="&amp;H$45,INDIRECT($D$43&amp;"!$B$4:$B$250"),$C$1),NA())</f>
        <v>#N/A</v>
      </c>
      <c r="I63" s="44" t="e">
        <f ca="1">IF(I$47&gt;0,COUNTIFS(INDIRECT($I$43&amp;"!$t$4:$t$250"),"NO",INDIRECT($I$43&amp;"!$E$4:$E$250"),"&lt;="&amp;I$46,INDIRECT($I$43&amp;"!$E$4:$E$250"),"&gt;="&amp;I$45,INDIRECT($I$43&amp;"!$B$4:$B$250"),$C$1),NA())</f>
        <v>#N/A</v>
      </c>
      <c r="J63" s="44" t="e">
        <f ca="1">IF(J$47&gt;0,COUNTIFS(INDIRECT($I$43&amp;"!$t$4:$t$250"),"NO",INDIRECT($I$43&amp;"!$E$4:$E$250"),"&lt;="&amp;J$46,INDIRECT($I$43&amp;"!$E$4:$E$250"),"&gt;="&amp;J$45,INDIRECT($I$43&amp;"!$B$4:$B$250"),$C$1),NA())</f>
        <v>#N/A</v>
      </c>
      <c r="K63" s="44" t="e">
        <f ca="1">IF(K$47&gt;0,COUNTIFS(INDIRECT($I$43&amp;"!$t$4:$t$250"),"NO",INDIRECT($I$43&amp;"!$E$4:$E$250"),"&lt;="&amp;K$46,INDIRECT($I$43&amp;"!$E$4:$E$250"),"&gt;="&amp;K$45,INDIRECT($I$43&amp;"!$B$4:$B$250"),$C$1),NA())</f>
        <v>#N/A</v>
      </c>
      <c r="L63" s="44" t="e">
        <f ca="1">IF(L$47&gt;0,COUNTIFS(INDIRECT($I$43&amp;"!$t$4:$t$250"),"NO",INDIRECT($I$43&amp;"!$E$4:$E$250"),"&lt;="&amp;L$46,INDIRECT($I$43&amp;"!$E$4:$E$250"),"&gt;="&amp;L$45,INDIRECT($I$43&amp;"!$B$4:$B$250"),$C$1),NA())</f>
        <v>#N/A</v>
      </c>
      <c r="M63" s="44" t="e">
        <f ca="1">IF(M$47&gt;0,COUNTIFS(INDIRECT($I$43&amp;"!$t$4:$t$250"),"NO",INDIRECT($I$43&amp;"!$E$4:$E$250"),"&lt;="&amp;M$46,INDIRECT($I$43&amp;"!$E$4:$E$250"),"&gt;="&amp;M$45,INDIRECT($I$43&amp;"!$B$4:$B$250"),$C$1),NA())</f>
        <v>#N/A</v>
      </c>
    </row>
    <row r="64" spans="1:13" ht="15.6">
      <c r="A64" s="54" t="s">
        <v>71</v>
      </c>
      <c r="B64" s="64" t="s">
        <v>55</v>
      </c>
      <c r="C64" s="64"/>
      <c r="D64" s="27" t="e">
        <f ca="1">IF(D$47&gt;0,SUM(D$51:D$58),NA())</f>
        <v>#N/A</v>
      </c>
      <c r="E64" s="27" t="e">
        <f t="shared" ref="E64:M64" ca="1" si="22">IF(E$47&gt;0,SUM(E$51:E$58),NA())</f>
        <v>#N/A</v>
      </c>
      <c r="F64" s="27" t="e">
        <f t="shared" ca="1" si="22"/>
        <v>#N/A</v>
      </c>
      <c r="G64" s="27" t="e">
        <f t="shared" ca="1" si="22"/>
        <v>#N/A</v>
      </c>
      <c r="H64" s="27" t="e">
        <f t="shared" ca="1" si="22"/>
        <v>#N/A</v>
      </c>
      <c r="I64" s="27" t="e">
        <f t="shared" ca="1" si="22"/>
        <v>#N/A</v>
      </c>
      <c r="J64" s="27" t="e">
        <f t="shared" ca="1" si="22"/>
        <v>#N/A</v>
      </c>
      <c r="K64" s="27" t="e">
        <f t="shared" ca="1" si="22"/>
        <v>#N/A</v>
      </c>
      <c r="L64" s="27" t="e">
        <f t="shared" ca="1" si="22"/>
        <v>#N/A</v>
      </c>
      <c r="M64" s="27" t="e">
        <f t="shared" ca="1" si="22"/>
        <v>#N/A</v>
      </c>
    </row>
    <row r="65" spans="1:13" ht="15.6">
      <c r="A65" s="54"/>
      <c r="B65" s="64" t="s">
        <v>64</v>
      </c>
      <c r="C65" s="64"/>
      <c r="D65" s="27" t="e">
        <f ca="1">IF(D$47&gt;0,SUM(D$59:D$60),NA())</f>
        <v>#N/A</v>
      </c>
      <c r="E65" s="27" t="e">
        <f t="shared" ref="E65:M65" ca="1" si="23">IF(E$47&gt;0,SUM(E$59:E$60),NA())</f>
        <v>#N/A</v>
      </c>
      <c r="F65" s="27" t="e">
        <f t="shared" ca="1" si="23"/>
        <v>#N/A</v>
      </c>
      <c r="G65" s="27" t="e">
        <f t="shared" ca="1" si="23"/>
        <v>#N/A</v>
      </c>
      <c r="H65" s="27" t="e">
        <f t="shared" ca="1" si="23"/>
        <v>#N/A</v>
      </c>
      <c r="I65" s="27" t="e">
        <f t="shared" ca="1" si="23"/>
        <v>#N/A</v>
      </c>
      <c r="J65" s="27" t="e">
        <f t="shared" ca="1" si="23"/>
        <v>#N/A</v>
      </c>
      <c r="K65" s="27" t="e">
        <f t="shared" ca="1" si="23"/>
        <v>#N/A</v>
      </c>
      <c r="L65" s="27" t="e">
        <f t="shared" ca="1" si="23"/>
        <v>#N/A</v>
      </c>
      <c r="M65" s="27" t="e">
        <f t="shared" ca="1" si="23"/>
        <v>#N/A</v>
      </c>
    </row>
    <row r="66" spans="1:13" ht="15.6">
      <c r="A66" s="54"/>
      <c r="B66" s="64" t="s">
        <v>67</v>
      </c>
      <c r="C66" s="64"/>
      <c r="D66" s="27" t="e">
        <f ca="1">IF(D$47&gt;0,SUM(D$61:D$63),NA())</f>
        <v>#N/A</v>
      </c>
      <c r="E66" s="27" t="e">
        <f t="shared" ref="E66:M66" ca="1" si="24">IF(E$47&gt;0,SUM(E$61:E$63),NA())</f>
        <v>#N/A</v>
      </c>
      <c r="F66" s="27" t="e">
        <f t="shared" ca="1" si="24"/>
        <v>#N/A</v>
      </c>
      <c r="G66" s="27" t="e">
        <f t="shared" ca="1" si="24"/>
        <v>#N/A</v>
      </c>
      <c r="H66" s="27" t="e">
        <f t="shared" ca="1" si="24"/>
        <v>#N/A</v>
      </c>
      <c r="I66" s="27" t="e">
        <f t="shared" ca="1" si="24"/>
        <v>#N/A</v>
      </c>
      <c r="J66" s="27" t="e">
        <f t="shared" ca="1" si="24"/>
        <v>#N/A</v>
      </c>
      <c r="K66" s="27" t="e">
        <f t="shared" ca="1" si="24"/>
        <v>#N/A</v>
      </c>
      <c r="L66" s="27" t="e">
        <f t="shared" ca="1" si="24"/>
        <v>#N/A</v>
      </c>
      <c r="M66" s="27" t="e">
        <f t="shared" ca="1" si="24"/>
        <v>#N/A</v>
      </c>
    </row>
    <row r="68" spans="1:13">
      <c r="D68" s="39" t="str">
        <f>TEXT(D45,"mm/dd")&amp;" - "&amp;TEXT(D46,"mm/dd")</f>
        <v xml:space="preserve"> - </v>
      </c>
      <c r="E68" s="39" t="str">
        <f t="shared" ref="E68:M68" si="25">TEXT(E45,"mm/dd")&amp;" - "&amp;TEXT(E46,"mm/dd")</f>
        <v xml:space="preserve"> - </v>
      </c>
      <c r="F68" s="39" t="str">
        <f t="shared" si="25"/>
        <v xml:space="preserve"> - </v>
      </c>
      <c r="G68" s="39" t="str">
        <f t="shared" si="25"/>
        <v xml:space="preserve"> - </v>
      </c>
      <c r="H68" s="39" t="str">
        <f t="shared" si="25"/>
        <v xml:space="preserve"> - </v>
      </c>
      <c r="I68" s="39" t="str">
        <f t="shared" si="25"/>
        <v xml:space="preserve"> - </v>
      </c>
      <c r="J68" s="39" t="str">
        <f t="shared" si="25"/>
        <v xml:space="preserve"> - </v>
      </c>
      <c r="K68" s="39" t="str">
        <f t="shared" si="25"/>
        <v xml:space="preserve"> - </v>
      </c>
      <c r="L68" s="39" t="str">
        <f t="shared" si="25"/>
        <v xml:space="preserve"> - </v>
      </c>
      <c r="M68" s="39" t="str">
        <f t="shared" si="25"/>
        <v xml:space="preserve"> - </v>
      </c>
    </row>
  </sheetData>
  <sheetProtection algorithmName="SHA-512" hashValue="wQwtZsK41SDQ9B15ABuxcRItUE0SfD6/W289qS+Sep1c9bdJX9IivSCnXKyMwwbaLlhNg0C0EIBWxnAWk+8Bwg==" saltValue="zrnLuXnYSoQYrW0tWHJ3BA==" spinCount="100000" sheet="1" objects="1" scenarios="1"/>
  <mergeCells count="27">
    <mergeCell ref="A64:A66"/>
    <mergeCell ref="B64:C64"/>
    <mergeCell ref="B65:C65"/>
    <mergeCell ref="B66:C66"/>
    <mergeCell ref="A44:C44"/>
    <mergeCell ref="D44:H44"/>
    <mergeCell ref="I44:M44"/>
    <mergeCell ref="A45:B46"/>
    <mergeCell ref="A47:B50"/>
    <mergeCell ref="A51:A63"/>
    <mergeCell ref="B51:B58"/>
    <mergeCell ref="B59:B60"/>
    <mergeCell ref="B61:B63"/>
    <mergeCell ref="I43:M43"/>
    <mergeCell ref="A1:B1"/>
    <mergeCell ref="A4:C5"/>
    <mergeCell ref="A6:B9"/>
    <mergeCell ref="A10:A22"/>
    <mergeCell ref="B10:B17"/>
    <mergeCell ref="B18:B19"/>
    <mergeCell ref="B20:B22"/>
    <mergeCell ref="A23:A25"/>
    <mergeCell ref="B23:C23"/>
    <mergeCell ref="B24:C24"/>
    <mergeCell ref="B25:C25"/>
    <mergeCell ref="D43:H43"/>
    <mergeCell ref="A2:O2"/>
  </mergeCells>
  <conditionalFormatting sqref="D6:O22 D23:O25">
    <cfRule type="expression" dxfId="259" priority="15">
      <formula>ISERROR(D6)</formula>
    </cfRule>
  </conditionalFormatting>
  <conditionalFormatting sqref="D23:O25">
    <cfRule type="dataBar" priority="14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{FF2A0610-AFD9-402D-8141-FE200581EA50}</x14:id>
        </ext>
      </extLst>
    </cfRule>
  </conditionalFormatting>
  <conditionalFormatting sqref="D8:O8">
    <cfRule type="expression" dxfId="258" priority="13">
      <formula>ISERROR(D8)</formula>
    </cfRule>
  </conditionalFormatting>
  <conditionalFormatting sqref="D9:O9">
    <cfRule type="expression" dxfId="257" priority="12">
      <formula>ISERROR(D9)</formula>
    </cfRule>
  </conditionalFormatting>
  <conditionalFormatting sqref="D10:O22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{16C44E3C-1454-455C-B3E6-F878C7A922FE}</x14:id>
        </ext>
      </extLst>
    </cfRule>
  </conditionalFormatting>
  <conditionalFormatting sqref="D51:M63">
    <cfRule type="expression" dxfId="256" priority="8">
      <formula>ISERROR(D51)</formula>
    </cfRule>
  </conditionalFormatting>
  <conditionalFormatting sqref="D49:M49">
    <cfRule type="expression" dxfId="255" priority="7">
      <formula>ISERROR(D49)</formula>
    </cfRule>
  </conditionalFormatting>
  <conditionalFormatting sqref="D49:M49">
    <cfRule type="expression" dxfId="254" priority="6">
      <formula>ISERROR(D49)</formula>
    </cfRule>
  </conditionalFormatting>
  <conditionalFormatting sqref="D50:M50">
    <cfRule type="expression" dxfId="253" priority="5">
      <formula>ISERROR(D50)</formula>
    </cfRule>
  </conditionalFormatting>
  <conditionalFormatting sqref="D50:M50">
    <cfRule type="expression" dxfId="252" priority="4">
      <formula>ISERROR(D50)</formula>
    </cfRule>
  </conditionalFormatting>
  <conditionalFormatting sqref="D64:M66">
    <cfRule type="expression" dxfId="251" priority="3">
      <formula>ISERROR(D64)</formula>
    </cfRule>
  </conditionalFormatting>
  <conditionalFormatting sqref="D64:M66">
    <cfRule type="dataBar" priority="2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{0996A5D6-B846-4C56-899C-ED8E67371247}</x14:id>
        </ext>
      </extLst>
    </cfRule>
  </conditionalFormatting>
  <conditionalFormatting sqref="D47:M48">
    <cfRule type="expression" dxfId="250" priority="1">
      <formula>ISERROR(D47)</formula>
    </cfRule>
  </conditionalFormatting>
  <conditionalFormatting sqref="D51:M63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{4A5F0A76-BD36-4F40-80EC-4ABF8C0D3415}</x14:id>
        </ext>
      </extLst>
    </cfRule>
  </conditionalFormatting>
  <dataValidations count="2">
    <dataValidation type="list" allowBlank="1" showInputMessage="1" showErrorMessage="1" sqref="C1" xr:uid="{B49C7D68-447D-4DBA-9873-3B0BFB50C23E}">
      <formula1>employee_list</formula1>
    </dataValidation>
    <dataValidation type="list" allowBlank="1" showInputMessage="1" showErrorMessage="1" sqref="D44:M44" xr:uid="{827BE15B-E07C-4FD0-B3E9-F201A9A5AD01}">
      <formula1>month_list</formula1>
    </dataValidation>
  </dataValidations>
  <pageMargins left="0.7" right="0.7" top="0.5" bottom="0.5" header="0.3" footer="0.3"/>
  <pageSetup scale="64" fitToHeight="0" orientation="landscape" r:id="rId1"/>
  <ignoredErrors>
    <ignoredError sqref="D47:M48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2A0610-AFD9-402D-8141-FE200581EA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D23:O25</xm:sqref>
        </x14:conditionalFormatting>
        <x14:conditionalFormatting xmlns:xm="http://schemas.microsoft.com/office/excel/2006/main">
          <x14:cfRule type="dataBar" id="{16C44E3C-1454-455C-B3E6-F878C7A922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D10:O22</xm:sqref>
        </x14:conditionalFormatting>
        <x14:conditionalFormatting xmlns:xm="http://schemas.microsoft.com/office/excel/2006/main">
          <x14:cfRule type="dataBar" id="{0996A5D6-B846-4C56-899C-ED8E673712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D64:M66</xm:sqref>
        </x14:conditionalFormatting>
        <x14:conditionalFormatting xmlns:xm="http://schemas.microsoft.com/office/excel/2006/main">
          <x14:cfRule type="dataBar" id="{4A5F0A76-BD36-4F40-80EC-4ABF8C0D34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D51:M63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16FE-57AF-42FE-8FE2-1156A648E8E9}">
  <sheetPr>
    <tabColor theme="8" tint="0.79998168889431442"/>
    <pageSetUpPr fitToPage="1"/>
  </sheetPr>
  <dimension ref="A1:O68"/>
  <sheetViews>
    <sheetView zoomScaleNormal="100" workbookViewId="0">
      <pane ySplit="1" topLeftCell="A2" activePane="bottomLeft" state="frozen"/>
      <selection sqref="A1:L1"/>
      <selection pane="bottomLeft" activeCell="C1" sqref="C1"/>
    </sheetView>
  </sheetViews>
  <sheetFormatPr defaultColWidth="8.88671875" defaultRowHeight="14.4"/>
  <cols>
    <col min="1" max="1" width="13.6640625" style="14" customWidth="1"/>
    <col min="2" max="2" width="14.109375" style="14" customWidth="1"/>
    <col min="3" max="3" width="33.5546875" style="15" customWidth="1"/>
    <col min="4" max="15" width="10.6640625" style="14" customWidth="1"/>
    <col min="16" max="16384" width="8.88671875" style="14"/>
  </cols>
  <sheetData>
    <row r="1" spans="1:15" s="34" customFormat="1" ht="16.8">
      <c r="A1" s="69" t="s">
        <v>84</v>
      </c>
      <c r="B1" s="69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6.2" customHeight="1">
      <c r="A2" s="53" t="str">
        <f>"NURSING HOME RATES BY TIME BLOCK: "&amp;C1</f>
        <v xml:space="preserve">NURSING HOME RATES BY TIME BLOCK: </v>
      </c>
      <c r="B2" s="53"/>
      <c r="C2" s="53"/>
      <c r="D2" s="53"/>
      <c r="E2" s="53"/>
      <c r="F2" s="53"/>
      <c r="G2" s="53"/>
      <c r="H2" s="53"/>
      <c r="I2" s="45"/>
      <c r="J2" s="45"/>
      <c r="K2" s="45"/>
      <c r="L2" s="45"/>
      <c r="M2" s="45"/>
      <c r="N2" s="45"/>
      <c r="O2" s="45"/>
    </row>
    <row r="4" spans="1:15">
      <c r="A4" s="54" t="s">
        <v>36</v>
      </c>
      <c r="B4" s="54"/>
      <c r="C4" s="54"/>
      <c r="D4" s="21" t="s">
        <v>37</v>
      </c>
      <c r="E4" s="21" t="s">
        <v>38</v>
      </c>
      <c r="F4" s="21" t="s">
        <v>39</v>
      </c>
      <c r="G4" s="21" t="s">
        <v>40</v>
      </c>
      <c r="H4" s="21" t="s">
        <v>41</v>
      </c>
      <c r="I4" s="21" t="s">
        <v>42</v>
      </c>
      <c r="J4" s="21" t="s">
        <v>43</v>
      </c>
      <c r="K4" s="21" t="s">
        <v>44</v>
      </c>
      <c r="L4" s="21" t="s">
        <v>45</v>
      </c>
      <c r="M4" s="21" t="s">
        <v>46</v>
      </c>
      <c r="N4" s="21" t="s">
        <v>47</v>
      </c>
      <c r="O4" s="21" t="s">
        <v>48</v>
      </c>
    </row>
    <row r="5" spans="1:15" ht="18.600000000000001" customHeight="1">
      <c r="A5" s="54"/>
      <c r="B5" s="54"/>
      <c r="C5" s="54"/>
      <c r="D5" s="20" t="str">
        <f>IF(INSTRUCTIONS!B16="",D4,INSTRUCTIONS!B16)</f>
        <v>Month_1</v>
      </c>
      <c r="E5" s="20" t="str">
        <f>IF(D5=D4,E4,IF(MONTH(D5)=12,DATE(YEAR(D5)+1,1,1),DATE(YEAR(D5),MONTH(D5)+1,1)))</f>
        <v>Month_2</v>
      </c>
      <c r="F5" s="20" t="str">
        <f t="shared" ref="F5:O5" si="0">IF(E5=E4,F4,IF(MONTH(E5)=12,DATE(YEAR(E5)+1,1,1),DATE(YEAR(E5),MONTH(E5)+1,1)))</f>
        <v>Month_3</v>
      </c>
      <c r="G5" s="20" t="str">
        <f t="shared" si="0"/>
        <v>Month_4</v>
      </c>
      <c r="H5" s="20" t="str">
        <f t="shared" si="0"/>
        <v>Month_5</v>
      </c>
      <c r="I5" s="20" t="str">
        <f t="shared" si="0"/>
        <v>Month_6</v>
      </c>
      <c r="J5" s="20" t="str">
        <f t="shared" si="0"/>
        <v>Month_7</v>
      </c>
      <c r="K5" s="20" t="str">
        <f t="shared" si="0"/>
        <v>Month_8</v>
      </c>
      <c r="L5" s="20" t="str">
        <f t="shared" si="0"/>
        <v>Month_9</v>
      </c>
      <c r="M5" s="20" t="str">
        <f t="shared" si="0"/>
        <v>Month_10</v>
      </c>
      <c r="N5" s="20" t="str">
        <f t="shared" si="0"/>
        <v>Month_11</v>
      </c>
      <c r="O5" s="20" t="str">
        <f t="shared" si="0"/>
        <v>Month_12</v>
      </c>
    </row>
    <row r="6" spans="1:15">
      <c r="A6" s="57" t="s">
        <v>49</v>
      </c>
      <c r="B6" s="58"/>
      <c r="C6" s="19" t="s">
        <v>50</v>
      </c>
      <c r="D6" s="22">
        <f t="shared" ref="D6:O6" ca="1" si="1">COUNTIFS(INDIRECT(D$4&amp;"!$T$4:$T$250"),"&gt;=0",INDIRECT(D$4&amp;"!$F$4:$F$250"),$C$1)</f>
        <v>0</v>
      </c>
      <c r="E6" s="22">
        <f t="shared" ca="1" si="1"/>
        <v>0</v>
      </c>
      <c r="F6" s="22">
        <f t="shared" ca="1" si="1"/>
        <v>0</v>
      </c>
      <c r="G6" s="22">
        <f t="shared" ca="1" si="1"/>
        <v>0</v>
      </c>
      <c r="H6" s="22">
        <f t="shared" ca="1" si="1"/>
        <v>0</v>
      </c>
      <c r="I6" s="22">
        <f t="shared" ca="1" si="1"/>
        <v>0</v>
      </c>
      <c r="J6" s="22">
        <f t="shared" ca="1" si="1"/>
        <v>0</v>
      </c>
      <c r="K6" s="22">
        <f t="shared" ca="1" si="1"/>
        <v>0</v>
      </c>
      <c r="L6" s="22">
        <f t="shared" ca="1" si="1"/>
        <v>0</v>
      </c>
      <c r="M6" s="22">
        <f t="shared" ca="1" si="1"/>
        <v>0</v>
      </c>
      <c r="N6" s="22">
        <f t="shared" ca="1" si="1"/>
        <v>0</v>
      </c>
      <c r="O6" s="22">
        <f t="shared" ca="1" si="1"/>
        <v>0</v>
      </c>
    </row>
    <row r="7" spans="1:15">
      <c r="A7" s="58"/>
      <c r="B7" s="58"/>
      <c r="C7" s="19" t="s">
        <v>51</v>
      </c>
      <c r="D7" s="22">
        <f t="shared" ref="D7:O7" ca="1" si="2">COUNTIFS(INDIRECT(D$4&amp;"!$T$4:$T$250"),"=0",INDIRECT(D$4&amp;"!$F$4:$F$250"),$C$1)</f>
        <v>0</v>
      </c>
      <c r="E7" s="22">
        <f t="shared" ca="1" si="2"/>
        <v>0</v>
      </c>
      <c r="F7" s="22">
        <f t="shared" ca="1" si="2"/>
        <v>0</v>
      </c>
      <c r="G7" s="22">
        <f t="shared" ca="1" si="2"/>
        <v>0</v>
      </c>
      <c r="H7" s="22">
        <f t="shared" ca="1" si="2"/>
        <v>0</v>
      </c>
      <c r="I7" s="22">
        <f t="shared" ca="1" si="2"/>
        <v>0</v>
      </c>
      <c r="J7" s="22">
        <f t="shared" ca="1" si="2"/>
        <v>0</v>
      </c>
      <c r="K7" s="22">
        <f t="shared" ca="1" si="2"/>
        <v>0</v>
      </c>
      <c r="L7" s="22">
        <f t="shared" ca="1" si="2"/>
        <v>0</v>
      </c>
      <c r="M7" s="22">
        <f t="shared" ca="1" si="2"/>
        <v>0</v>
      </c>
      <c r="N7" s="22">
        <f t="shared" ca="1" si="2"/>
        <v>0</v>
      </c>
      <c r="O7" s="22">
        <f t="shared" ca="1" si="2"/>
        <v>0</v>
      </c>
    </row>
    <row r="8" spans="1:15" ht="15.6">
      <c r="A8" s="58"/>
      <c r="B8" s="58"/>
      <c r="C8" s="23" t="s">
        <v>52</v>
      </c>
      <c r="D8" s="24" t="e">
        <f ca="1">IFERROR(D7/D6,NA())</f>
        <v>#N/A</v>
      </c>
      <c r="E8" s="24" t="e">
        <f t="shared" ref="E8:O8" ca="1" si="3">IFERROR(E7/E6,NA())</f>
        <v>#N/A</v>
      </c>
      <c r="F8" s="24" t="e">
        <f t="shared" ca="1" si="3"/>
        <v>#N/A</v>
      </c>
      <c r="G8" s="24" t="e">
        <f t="shared" ca="1" si="3"/>
        <v>#N/A</v>
      </c>
      <c r="H8" s="24" t="e">
        <f t="shared" ca="1" si="3"/>
        <v>#N/A</v>
      </c>
      <c r="I8" s="24" t="e">
        <f t="shared" ca="1" si="3"/>
        <v>#N/A</v>
      </c>
      <c r="J8" s="24" t="e">
        <f t="shared" ca="1" si="3"/>
        <v>#N/A</v>
      </c>
      <c r="K8" s="24" t="e">
        <f t="shared" ca="1" si="3"/>
        <v>#N/A</v>
      </c>
      <c r="L8" s="24" t="e">
        <f t="shared" ca="1" si="3"/>
        <v>#N/A</v>
      </c>
      <c r="M8" s="24" t="e">
        <f t="shared" ca="1" si="3"/>
        <v>#N/A</v>
      </c>
      <c r="N8" s="24" t="e">
        <f t="shared" ca="1" si="3"/>
        <v>#N/A</v>
      </c>
      <c r="O8" s="24" t="e">
        <f t="shared" ca="1" si="3"/>
        <v>#N/A</v>
      </c>
    </row>
    <row r="9" spans="1:15" ht="15.6">
      <c r="A9" s="58"/>
      <c r="B9" s="58"/>
      <c r="C9" s="25" t="s">
        <v>53</v>
      </c>
      <c r="D9" s="26" t="e">
        <f t="shared" ref="D9:O9" ca="1" si="4">IFERROR(AVERAGEIF(INDIRECT(D$4&amp;"!$F$4:$F$250"),$C$1,INDIRECT(D$4&amp;"!$T$4:$T$250")),NA())</f>
        <v>#N/A</v>
      </c>
      <c r="E9" s="26" t="e">
        <f t="shared" ca="1" si="4"/>
        <v>#N/A</v>
      </c>
      <c r="F9" s="26" t="e">
        <f t="shared" ca="1" si="4"/>
        <v>#N/A</v>
      </c>
      <c r="G9" s="26" t="e">
        <f t="shared" ca="1" si="4"/>
        <v>#N/A</v>
      </c>
      <c r="H9" s="26" t="e">
        <f t="shared" ca="1" si="4"/>
        <v>#N/A</v>
      </c>
      <c r="I9" s="26" t="e">
        <f t="shared" ca="1" si="4"/>
        <v>#N/A</v>
      </c>
      <c r="J9" s="26" t="e">
        <f t="shared" ca="1" si="4"/>
        <v>#N/A</v>
      </c>
      <c r="K9" s="26" t="e">
        <f t="shared" ca="1" si="4"/>
        <v>#N/A</v>
      </c>
      <c r="L9" s="26" t="e">
        <f t="shared" ca="1" si="4"/>
        <v>#N/A</v>
      </c>
      <c r="M9" s="26" t="e">
        <f t="shared" ca="1" si="4"/>
        <v>#N/A</v>
      </c>
      <c r="N9" s="26" t="e">
        <f t="shared" ca="1" si="4"/>
        <v>#N/A</v>
      </c>
      <c r="O9" s="26" t="e">
        <f t="shared" ca="1" si="4"/>
        <v>#N/A</v>
      </c>
    </row>
    <row r="10" spans="1:15" ht="28.8">
      <c r="A10" s="56" t="s">
        <v>54</v>
      </c>
      <c r="B10" s="55" t="s">
        <v>55</v>
      </c>
      <c r="C10" s="19" t="s">
        <v>56</v>
      </c>
      <c r="D10" s="27" t="e">
        <f ca="1">IF(D$6&gt;0,COUNTIFS(INDIRECT(D$4&amp;"!$g$4:$g$250"),"NO",INDIRECT(D$4&amp;"!$F$4:$F$250"),$C$1),NA())</f>
        <v>#N/A</v>
      </c>
      <c r="E10" s="27" t="e">
        <f t="shared" ref="E10:O10" ca="1" si="5">IF(E$6&gt;0,COUNTIFS(INDIRECT(E$4&amp;"!$g$4:$g$250"),"NO",INDIRECT(E$4&amp;"!$F$4:$F$250"),$C$1),NA())</f>
        <v>#N/A</v>
      </c>
      <c r="F10" s="27" t="e">
        <f t="shared" ca="1" si="5"/>
        <v>#N/A</v>
      </c>
      <c r="G10" s="27" t="e">
        <f t="shared" ca="1" si="5"/>
        <v>#N/A</v>
      </c>
      <c r="H10" s="27" t="e">
        <f t="shared" ca="1" si="5"/>
        <v>#N/A</v>
      </c>
      <c r="I10" s="27" t="e">
        <f t="shared" ca="1" si="5"/>
        <v>#N/A</v>
      </c>
      <c r="J10" s="27" t="e">
        <f t="shared" ca="1" si="5"/>
        <v>#N/A</v>
      </c>
      <c r="K10" s="27" t="e">
        <f t="shared" ca="1" si="5"/>
        <v>#N/A</v>
      </c>
      <c r="L10" s="27" t="e">
        <f t="shared" ca="1" si="5"/>
        <v>#N/A</v>
      </c>
      <c r="M10" s="27" t="e">
        <f t="shared" ca="1" si="5"/>
        <v>#N/A</v>
      </c>
      <c r="N10" s="27" t="e">
        <f t="shared" ca="1" si="5"/>
        <v>#N/A</v>
      </c>
      <c r="O10" s="27" t="e">
        <f t="shared" ca="1" si="5"/>
        <v>#N/A</v>
      </c>
    </row>
    <row r="11" spans="1:15" ht="28.8">
      <c r="A11" s="56"/>
      <c r="B11" s="55"/>
      <c r="C11" s="19" t="s">
        <v>57</v>
      </c>
      <c r="D11" s="27" t="e">
        <f t="shared" ref="D11:O11" ca="1" si="6">IF(D$6&gt;0,COUNTIFS(INDIRECT(D$4&amp;"!$h$4:$h$250"),"NO",INDIRECT(D$4&amp;"!$F$4:$F$250"),$C$1),NA())</f>
        <v>#N/A</v>
      </c>
      <c r="E11" s="27" t="e">
        <f t="shared" ca="1" si="6"/>
        <v>#N/A</v>
      </c>
      <c r="F11" s="27" t="e">
        <f t="shared" ca="1" si="6"/>
        <v>#N/A</v>
      </c>
      <c r="G11" s="27" t="e">
        <f t="shared" ca="1" si="6"/>
        <v>#N/A</v>
      </c>
      <c r="H11" s="27" t="e">
        <f t="shared" ca="1" si="6"/>
        <v>#N/A</v>
      </c>
      <c r="I11" s="27" t="e">
        <f t="shared" ca="1" si="6"/>
        <v>#N/A</v>
      </c>
      <c r="J11" s="27" t="e">
        <f t="shared" ca="1" si="6"/>
        <v>#N/A</v>
      </c>
      <c r="K11" s="27" t="e">
        <f t="shared" ca="1" si="6"/>
        <v>#N/A</v>
      </c>
      <c r="L11" s="27" t="e">
        <f t="shared" ca="1" si="6"/>
        <v>#N/A</v>
      </c>
      <c r="M11" s="27" t="e">
        <f t="shared" ca="1" si="6"/>
        <v>#N/A</v>
      </c>
      <c r="N11" s="27" t="e">
        <f t="shared" ca="1" si="6"/>
        <v>#N/A</v>
      </c>
      <c r="O11" s="27" t="e">
        <f t="shared" ca="1" si="6"/>
        <v>#N/A</v>
      </c>
    </row>
    <row r="12" spans="1:15" ht="28.8">
      <c r="A12" s="56"/>
      <c r="B12" s="55"/>
      <c r="C12" s="19" t="s">
        <v>58</v>
      </c>
      <c r="D12" s="27" t="e">
        <f t="shared" ref="D12:O12" ca="1" si="7">IF(D$6&gt;0,COUNTIFS(INDIRECT(D$4&amp;"!$i$4:$i$250"),"NO",INDIRECT(D$4&amp;"!$F$4:$F$250"),$C$1),NA())</f>
        <v>#N/A</v>
      </c>
      <c r="E12" s="27" t="e">
        <f t="shared" ca="1" si="7"/>
        <v>#N/A</v>
      </c>
      <c r="F12" s="27" t="e">
        <f t="shared" ca="1" si="7"/>
        <v>#N/A</v>
      </c>
      <c r="G12" s="27" t="e">
        <f t="shared" ca="1" si="7"/>
        <v>#N/A</v>
      </c>
      <c r="H12" s="27" t="e">
        <f t="shared" ca="1" si="7"/>
        <v>#N/A</v>
      </c>
      <c r="I12" s="27" t="e">
        <f t="shared" ca="1" si="7"/>
        <v>#N/A</v>
      </c>
      <c r="J12" s="27" t="e">
        <f t="shared" ca="1" si="7"/>
        <v>#N/A</v>
      </c>
      <c r="K12" s="27" t="e">
        <f t="shared" ca="1" si="7"/>
        <v>#N/A</v>
      </c>
      <c r="L12" s="27" t="e">
        <f t="shared" ca="1" si="7"/>
        <v>#N/A</v>
      </c>
      <c r="M12" s="27" t="e">
        <f t="shared" ca="1" si="7"/>
        <v>#N/A</v>
      </c>
      <c r="N12" s="27" t="e">
        <f t="shared" ca="1" si="7"/>
        <v>#N/A</v>
      </c>
      <c r="O12" s="27" t="e">
        <f t="shared" ca="1" si="7"/>
        <v>#N/A</v>
      </c>
    </row>
    <row r="13" spans="1:15" ht="43.2">
      <c r="A13" s="56"/>
      <c r="B13" s="55"/>
      <c r="C13" s="19" t="s">
        <v>59</v>
      </c>
      <c r="D13" s="27" t="e">
        <f t="shared" ref="D13:O13" ca="1" si="8">IF(D$6&gt;0,COUNTIFS(INDIRECT(D$4&amp;"!$j$4:$j$250"),"NO",INDIRECT(D$4&amp;"!$F$4:$F$250"),$C$1),NA())</f>
        <v>#N/A</v>
      </c>
      <c r="E13" s="27" t="e">
        <f t="shared" ca="1" si="8"/>
        <v>#N/A</v>
      </c>
      <c r="F13" s="27" t="e">
        <f t="shared" ca="1" si="8"/>
        <v>#N/A</v>
      </c>
      <c r="G13" s="27" t="e">
        <f t="shared" ca="1" si="8"/>
        <v>#N/A</v>
      </c>
      <c r="H13" s="27" t="e">
        <f t="shared" ca="1" si="8"/>
        <v>#N/A</v>
      </c>
      <c r="I13" s="27" t="e">
        <f t="shared" ca="1" si="8"/>
        <v>#N/A</v>
      </c>
      <c r="J13" s="27" t="e">
        <f t="shared" ca="1" si="8"/>
        <v>#N/A</v>
      </c>
      <c r="K13" s="27" t="e">
        <f t="shared" ca="1" si="8"/>
        <v>#N/A</v>
      </c>
      <c r="L13" s="27" t="e">
        <f t="shared" ca="1" si="8"/>
        <v>#N/A</v>
      </c>
      <c r="M13" s="27" t="e">
        <f t="shared" ca="1" si="8"/>
        <v>#N/A</v>
      </c>
      <c r="N13" s="27" t="e">
        <f t="shared" ca="1" si="8"/>
        <v>#N/A</v>
      </c>
      <c r="O13" s="27" t="e">
        <f t="shared" ca="1" si="8"/>
        <v>#N/A</v>
      </c>
    </row>
    <row r="14" spans="1:15" ht="28.8">
      <c r="A14" s="56"/>
      <c r="B14" s="55"/>
      <c r="C14" s="19" t="s">
        <v>60</v>
      </c>
      <c r="D14" s="27" t="e">
        <f t="shared" ref="D14:O14" ca="1" si="9">IF(D$6&gt;0,COUNTIFS(INDIRECT(D$4&amp;"!$k$4:$k$250"),"NO",INDIRECT(D$4&amp;"!$F$4:$F$250"),$C$1),NA())</f>
        <v>#N/A</v>
      </c>
      <c r="E14" s="27" t="e">
        <f t="shared" ca="1" si="9"/>
        <v>#N/A</v>
      </c>
      <c r="F14" s="27" t="e">
        <f t="shared" ca="1" si="9"/>
        <v>#N/A</v>
      </c>
      <c r="G14" s="27" t="e">
        <f t="shared" ca="1" si="9"/>
        <v>#N/A</v>
      </c>
      <c r="H14" s="27" t="e">
        <f t="shared" ca="1" si="9"/>
        <v>#N/A</v>
      </c>
      <c r="I14" s="27" t="e">
        <f t="shared" ca="1" si="9"/>
        <v>#N/A</v>
      </c>
      <c r="J14" s="27" t="e">
        <f t="shared" ca="1" si="9"/>
        <v>#N/A</v>
      </c>
      <c r="K14" s="27" t="e">
        <f t="shared" ca="1" si="9"/>
        <v>#N/A</v>
      </c>
      <c r="L14" s="27" t="e">
        <f t="shared" ca="1" si="9"/>
        <v>#N/A</v>
      </c>
      <c r="M14" s="27" t="e">
        <f t="shared" ca="1" si="9"/>
        <v>#N/A</v>
      </c>
      <c r="N14" s="27" t="e">
        <f t="shared" ca="1" si="9"/>
        <v>#N/A</v>
      </c>
      <c r="O14" s="27" t="e">
        <f t="shared" ca="1" si="9"/>
        <v>#N/A</v>
      </c>
    </row>
    <row r="15" spans="1:15" ht="28.8">
      <c r="A15" s="56"/>
      <c r="B15" s="55"/>
      <c r="C15" s="19" t="s">
        <v>61</v>
      </c>
      <c r="D15" s="27" t="e">
        <f t="shared" ref="D15:O15" ca="1" si="10">IF(D$6&gt;0,COUNTIFS(INDIRECT(D$4&amp;"!$l$4:$l$250"),"NO",INDIRECT(D$4&amp;"!$F$4:$F$250"),$C$1),NA())</f>
        <v>#N/A</v>
      </c>
      <c r="E15" s="27" t="e">
        <f t="shared" ca="1" si="10"/>
        <v>#N/A</v>
      </c>
      <c r="F15" s="27" t="e">
        <f t="shared" ca="1" si="10"/>
        <v>#N/A</v>
      </c>
      <c r="G15" s="27" t="e">
        <f t="shared" ca="1" si="10"/>
        <v>#N/A</v>
      </c>
      <c r="H15" s="27" t="e">
        <f t="shared" ca="1" si="10"/>
        <v>#N/A</v>
      </c>
      <c r="I15" s="27" t="e">
        <f t="shared" ca="1" si="10"/>
        <v>#N/A</v>
      </c>
      <c r="J15" s="27" t="e">
        <f t="shared" ca="1" si="10"/>
        <v>#N/A</v>
      </c>
      <c r="K15" s="27" t="e">
        <f t="shared" ca="1" si="10"/>
        <v>#N/A</v>
      </c>
      <c r="L15" s="27" t="e">
        <f t="shared" ca="1" si="10"/>
        <v>#N/A</v>
      </c>
      <c r="M15" s="27" t="e">
        <f t="shared" ca="1" si="10"/>
        <v>#N/A</v>
      </c>
      <c r="N15" s="27" t="e">
        <f t="shared" ca="1" si="10"/>
        <v>#N/A</v>
      </c>
      <c r="O15" s="27" t="e">
        <f t="shared" ca="1" si="10"/>
        <v>#N/A</v>
      </c>
    </row>
    <row r="16" spans="1:15" ht="15.6">
      <c r="A16" s="56"/>
      <c r="B16" s="55"/>
      <c r="C16" s="19" t="s">
        <v>62</v>
      </c>
      <c r="D16" s="27" t="e">
        <f t="shared" ref="D16:O16" ca="1" si="11">IF(D$6&gt;0,COUNTIFS(INDIRECT(D$4&amp;"!$m$4:$m$250"),"NO",INDIRECT(D$4&amp;"!$F$4:$F$250"),$C$1),NA())</f>
        <v>#N/A</v>
      </c>
      <c r="E16" s="27" t="e">
        <f t="shared" ca="1" si="11"/>
        <v>#N/A</v>
      </c>
      <c r="F16" s="27" t="e">
        <f t="shared" ca="1" si="11"/>
        <v>#N/A</v>
      </c>
      <c r="G16" s="27" t="e">
        <f t="shared" ca="1" si="11"/>
        <v>#N/A</v>
      </c>
      <c r="H16" s="27" t="e">
        <f t="shared" ca="1" si="11"/>
        <v>#N/A</v>
      </c>
      <c r="I16" s="27" t="e">
        <f t="shared" ca="1" si="11"/>
        <v>#N/A</v>
      </c>
      <c r="J16" s="27" t="e">
        <f t="shared" ca="1" si="11"/>
        <v>#N/A</v>
      </c>
      <c r="K16" s="27" t="e">
        <f t="shared" ca="1" si="11"/>
        <v>#N/A</v>
      </c>
      <c r="L16" s="27" t="e">
        <f t="shared" ca="1" si="11"/>
        <v>#N/A</v>
      </c>
      <c r="M16" s="27" t="e">
        <f t="shared" ca="1" si="11"/>
        <v>#N/A</v>
      </c>
      <c r="N16" s="27" t="e">
        <f t="shared" ca="1" si="11"/>
        <v>#N/A</v>
      </c>
      <c r="O16" s="27" t="e">
        <f t="shared" ca="1" si="11"/>
        <v>#N/A</v>
      </c>
    </row>
    <row r="17" spans="1:15" ht="43.2">
      <c r="A17" s="56"/>
      <c r="B17" s="55"/>
      <c r="C17" s="19" t="s">
        <v>63</v>
      </c>
      <c r="D17" s="27" t="e">
        <f t="shared" ref="D17:O17" ca="1" si="12">IF(D$6&gt;0,COUNTIFS(INDIRECT(D$4&amp;"!$n$4:$n$250"),"NO",INDIRECT(D$4&amp;"!$F$4:$F$250"),$C$1),NA())</f>
        <v>#N/A</v>
      </c>
      <c r="E17" s="27" t="e">
        <f t="shared" ca="1" si="12"/>
        <v>#N/A</v>
      </c>
      <c r="F17" s="27" t="e">
        <f t="shared" ca="1" si="12"/>
        <v>#N/A</v>
      </c>
      <c r="G17" s="27" t="e">
        <f t="shared" ca="1" si="12"/>
        <v>#N/A</v>
      </c>
      <c r="H17" s="27" t="e">
        <f t="shared" ca="1" si="12"/>
        <v>#N/A</v>
      </c>
      <c r="I17" s="27" t="e">
        <f t="shared" ca="1" si="12"/>
        <v>#N/A</v>
      </c>
      <c r="J17" s="27" t="e">
        <f t="shared" ca="1" si="12"/>
        <v>#N/A</v>
      </c>
      <c r="K17" s="27" t="e">
        <f t="shared" ca="1" si="12"/>
        <v>#N/A</v>
      </c>
      <c r="L17" s="27" t="e">
        <f t="shared" ca="1" si="12"/>
        <v>#N/A</v>
      </c>
      <c r="M17" s="27" t="e">
        <f t="shared" ca="1" si="12"/>
        <v>#N/A</v>
      </c>
      <c r="N17" s="27" t="e">
        <f t="shared" ca="1" si="12"/>
        <v>#N/A</v>
      </c>
      <c r="O17" s="27" t="e">
        <f t="shared" ca="1" si="12"/>
        <v>#N/A</v>
      </c>
    </row>
    <row r="18" spans="1:15" ht="28.8">
      <c r="A18" s="56"/>
      <c r="B18" s="55" t="s">
        <v>64</v>
      </c>
      <c r="C18" s="19" t="s">
        <v>65</v>
      </c>
      <c r="D18" s="27" t="e">
        <f t="shared" ref="D18:O18" ca="1" si="13">IF(D$6&gt;0,COUNTIFS(INDIRECT(D$4&amp;"!$o$4:$o$250"),"NO",INDIRECT(D$4&amp;"!$F$4:$F$250"),$C$1),NA())</f>
        <v>#N/A</v>
      </c>
      <c r="E18" s="27" t="e">
        <f t="shared" ca="1" si="13"/>
        <v>#N/A</v>
      </c>
      <c r="F18" s="27" t="e">
        <f t="shared" ca="1" si="13"/>
        <v>#N/A</v>
      </c>
      <c r="G18" s="27" t="e">
        <f t="shared" ca="1" si="13"/>
        <v>#N/A</v>
      </c>
      <c r="H18" s="27" t="e">
        <f t="shared" ca="1" si="13"/>
        <v>#N/A</v>
      </c>
      <c r="I18" s="27" t="e">
        <f t="shared" ca="1" si="13"/>
        <v>#N/A</v>
      </c>
      <c r="J18" s="27" t="e">
        <f t="shared" ca="1" si="13"/>
        <v>#N/A</v>
      </c>
      <c r="K18" s="27" t="e">
        <f t="shared" ca="1" si="13"/>
        <v>#N/A</v>
      </c>
      <c r="L18" s="27" t="e">
        <f t="shared" ca="1" si="13"/>
        <v>#N/A</v>
      </c>
      <c r="M18" s="27" t="e">
        <f t="shared" ca="1" si="13"/>
        <v>#N/A</v>
      </c>
      <c r="N18" s="27" t="e">
        <f t="shared" ca="1" si="13"/>
        <v>#N/A</v>
      </c>
      <c r="O18" s="27" t="e">
        <f t="shared" ca="1" si="13"/>
        <v>#N/A</v>
      </c>
    </row>
    <row r="19" spans="1:15" ht="43.2">
      <c r="A19" s="56"/>
      <c r="B19" s="55"/>
      <c r="C19" s="19" t="s">
        <v>66</v>
      </c>
      <c r="D19" s="27" t="e">
        <f t="shared" ref="D19:O19" ca="1" si="14">IF(D$6&gt;0,COUNTIFS(INDIRECT(D$4&amp;"!$p$4:$p$250"),"NO",INDIRECT(D$4&amp;"!$F$4:$F$250"),$C$1),NA())</f>
        <v>#N/A</v>
      </c>
      <c r="E19" s="27" t="e">
        <f t="shared" ca="1" si="14"/>
        <v>#N/A</v>
      </c>
      <c r="F19" s="27" t="e">
        <f t="shared" ca="1" si="14"/>
        <v>#N/A</v>
      </c>
      <c r="G19" s="27" t="e">
        <f t="shared" ca="1" si="14"/>
        <v>#N/A</v>
      </c>
      <c r="H19" s="27" t="e">
        <f t="shared" ca="1" si="14"/>
        <v>#N/A</v>
      </c>
      <c r="I19" s="27" t="e">
        <f t="shared" ca="1" si="14"/>
        <v>#N/A</v>
      </c>
      <c r="J19" s="27" t="e">
        <f t="shared" ca="1" si="14"/>
        <v>#N/A</v>
      </c>
      <c r="K19" s="27" t="e">
        <f t="shared" ca="1" si="14"/>
        <v>#N/A</v>
      </c>
      <c r="L19" s="27" t="e">
        <f t="shared" ca="1" si="14"/>
        <v>#N/A</v>
      </c>
      <c r="M19" s="27" t="e">
        <f t="shared" ca="1" si="14"/>
        <v>#N/A</v>
      </c>
      <c r="N19" s="27" t="e">
        <f t="shared" ca="1" si="14"/>
        <v>#N/A</v>
      </c>
      <c r="O19" s="27" t="e">
        <f t="shared" ca="1" si="14"/>
        <v>#N/A</v>
      </c>
    </row>
    <row r="20" spans="1:15" ht="28.8">
      <c r="A20" s="56"/>
      <c r="B20" s="55" t="s">
        <v>67</v>
      </c>
      <c r="C20" s="19" t="s">
        <v>68</v>
      </c>
      <c r="D20" s="27" t="e">
        <f t="shared" ref="D20:O20" ca="1" si="15">IF(D$6&gt;0,COUNTIFS(INDIRECT(D$4&amp;"!$q$4:$q$250"),"NO",INDIRECT(D$4&amp;"!$F$4:$F$250"),$C$1),NA())</f>
        <v>#N/A</v>
      </c>
      <c r="E20" s="27" t="e">
        <f t="shared" ca="1" si="15"/>
        <v>#N/A</v>
      </c>
      <c r="F20" s="27" t="e">
        <f t="shared" ca="1" si="15"/>
        <v>#N/A</v>
      </c>
      <c r="G20" s="27" t="e">
        <f t="shared" ca="1" si="15"/>
        <v>#N/A</v>
      </c>
      <c r="H20" s="27" t="e">
        <f t="shared" ca="1" si="15"/>
        <v>#N/A</v>
      </c>
      <c r="I20" s="27" t="e">
        <f t="shared" ca="1" si="15"/>
        <v>#N/A</v>
      </c>
      <c r="J20" s="27" t="e">
        <f t="shared" ca="1" si="15"/>
        <v>#N/A</v>
      </c>
      <c r="K20" s="27" t="e">
        <f t="shared" ca="1" si="15"/>
        <v>#N/A</v>
      </c>
      <c r="L20" s="27" t="e">
        <f t="shared" ca="1" si="15"/>
        <v>#N/A</v>
      </c>
      <c r="M20" s="27" t="e">
        <f t="shared" ca="1" si="15"/>
        <v>#N/A</v>
      </c>
      <c r="N20" s="27" t="e">
        <f t="shared" ca="1" si="15"/>
        <v>#N/A</v>
      </c>
      <c r="O20" s="27" t="e">
        <f t="shared" ca="1" si="15"/>
        <v>#N/A</v>
      </c>
    </row>
    <row r="21" spans="1:15" ht="28.8">
      <c r="A21" s="56"/>
      <c r="B21" s="55"/>
      <c r="C21" s="19" t="s">
        <v>69</v>
      </c>
      <c r="D21" s="27" t="e">
        <f t="shared" ref="D21:O21" ca="1" si="16">IF(D$6&gt;0,COUNTIFS(INDIRECT(D$4&amp;"!$r$4:$r$250"),"NO",INDIRECT(D$4&amp;"!$F$4:$F$250"),$C$1),NA())</f>
        <v>#N/A</v>
      </c>
      <c r="E21" s="27" t="e">
        <f t="shared" ca="1" si="16"/>
        <v>#N/A</v>
      </c>
      <c r="F21" s="27" t="e">
        <f t="shared" ca="1" si="16"/>
        <v>#N/A</v>
      </c>
      <c r="G21" s="27" t="e">
        <f t="shared" ca="1" si="16"/>
        <v>#N/A</v>
      </c>
      <c r="H21" s="27" t="e">
        <f t="shared" ca="1" si="16"/>
        <v>#N/A</v>
      </c>
      <c r="I21" s="27" t="e">
        <f t="shared" ca="1" si="16"/>
        <v>#N/A</v>
      </c>
      <c r="J21" s="27" t="e">
        <f t="shared" ca="1" si="16"/>
        <v>#N/A</v>
      </c>
      <c r="K21" s="27" t="e">
        <f t="shared" ca="1" si="16"/>
        <v>#N/A</v>
      </c>
      <c r="L21" s="27" t="e">
        <f t="shared" ca="1" si="16"/>
        <v>#N/A</v>
      </c>
      <c r="M21" s="27" t="e">
        <f t="shared" ca="1" si="16"/>
        <v>#N/A</v>
      </c>
      <c r="N21" s="27" t="e">
        <f t="shared" ca="1" si="16"/>
        <v>#N/A</v>
      </c>
      <c r="O21" s="27" t="e">
        <f t="shared" ca="1" si="16"/>
        <v>#N/A</v>
      </c>
    </row>
    <row r="22" spans="1:15" ht="28.8">
      <c r="A22" s="56"/>
      <c r="B22" s="55"/>
      <c r="C22" s="19" t="s">
        <v>70</v>
      </c>
      <c r="D22" s="27" t="e">
        <f t="shared" ref="D22:O22" ca="1" si="17">IF(D$6&gt;0,COUNTIFS(INDIRECT(D$4&amp;"!$s$4:$s$250"),"NO",INDIRECT(D$4&amp;"!$F$4:$F$250"),$C$1),NA())</f>
        <v>#N/A</v>
      </c>
      <c r="E22" s="27" t="e">
        <f t="shared" ca="1" si="17"/>
        <v>#N/A</v>
      </c>
      <c r="F22" s="27" t="e">
        <f t="shared" ca="1" si="17"/>
        <v>#N/A</v>
      </c>
      <c r="G22" s="27" t="e">
        <f t="shared" ca="1" si="17"/>
        <v>#N/A</v>
      </c>
      <c r="H22" s="27" t="e">
        <f t="shared" ca="1" si="17"/>
        <v>#N/A</v>
      </c>
      <c r="I22" s="27" t="e">
        <f t="shared" ca="1" si="17"/>
        <v>#N/A</v>
      </c>
      <c r="J22" s="27" t="e">
        <f t="shared" ca="1" si="17"/>
        <v>#N/A</v>
      </c>
      <c r="K22" s="27" t="e">
        <f t="shared" ca="1" si="17"/>
        <v>#N/A</v>
      </c>
      <c r="L22" s="27" t="e">
        <f t="shared" ca="1" si="17"/>
        <v>#N/A</v>
      </c>
      <c r="M22" s="27" t="e">
        <f t="shared" ca="1" si="17"/>
        <v>#N/A</v>
      </c>
      <c r="N22" s="27" t="e">
        <f t="shared" ca="1" si="17"/>
        <v>#N/A</v>
      </c>
      <c r="O22" s="27" t="e">
        <f t="shared" ca="1" si="17"/>
        <v>#N/A</v>
      </c>
    </row>
    <row r="23" spans="1:15" ht="15.6">
      <c r="A23" s="65" t="s">
        <v>71</v>
      </c>
      <c r="B23" s="64" t="s">
        <v>55</v>
      </c>
      <c r="C23" s="64"/>
      <c r="D23" s="27" t="e">
        <f ca="1">IF(D$6&gt;0,SUM(D$10:D$17),NA())</f>
        <v>#N/A</v>
      </c>
      <c r="E23" s="27" t="e">
        <f t="shared" ref="E23:O23" ca="1" si="18">IF(E$6&gt;0,SUM(E$10:E$17),NA())</f>
        <v>#N/A</v>
      </c>
      <c r="F23" s="27" t="e">
        <f t="shared" ca="1" si="18"/>
        <v>#N/A</v>
      </c>
      <c r="G23" s="27" t="e">
        <f t="shared" ca="1" si="18"/>
        <v>#N/A</v>
      </c>
      <c r="H23" s="27" t="e">
        <f t="shared" ca="1" si="18"/>
        <v>#N/A</v>
      </c>
      <c r="I23" s="27" t="e">
        <f t="shared" ca="1" si="18"/>
        <v>#N/A</v>
      </c>
      <c r="J23" s="27" t="e">
        <f t="shared" ca="1" si="18"/>
        <v>#N/A</v>
      </c>
      <c r="K23" s="27" t="e">
        <f t="shared" ca="1" si="18"/>
        <v>#N/A</v>
      </c>
      <c r="L23" s="27" t="e">
        <f t="shared" ca="1" si="18"/>
        <v>#N/A</v>
      </c>
      <c r="M23" s="27" t="e">
        <f t="shared" ca="1" si="18"/>
        <v>#N/A</v>
      </c>
      <c r="N23" s="27" t="e">
        <f t="shared" ca="1" si="18"/>
        <v>#N/A</v>
      </c>
      <c r="O23" s="27" t="e">
        <f t="shared" ca="1" si="18"/>
        <v>#N/A</v>
      </c>
    </row>
    <row r="24" spans="1:15" ht="15.6">
      <c r="A24" s="65"/>
      <c r="B24" s="64" t="s">
        <v>64</v>
      </c>
      <c r="C24" s="64"/>
      <c r="D24" s="27" t="e">
        <f ca="1">IF(D$6&gt;0,SUM(D$18:D$19),NA())</f>
        <v>#N/A</v>
      </c>
      <c r="E24" s="27" t="e">
        <f t="shared" ref="E24:O24" ca="1" si="19">IF(E$6&gt;0,SUM(E$18:E$19),NA())</f>
        <v>#N/A</v>
      </c>
      <c r="F24" s="27" t="e">
        <f t="shared" ca="1" si="19"/>
        <v>#N/A</v>
      </c>
      <c r="G24" s="27" t="e">
        <f t="shared" ca="1" si="19"/>
        <v>#N/A</v>
      </c>
      <c r="H24" s="27" t="e">
        <f t="shared" ca="1" si="19"/>
        <v>#N/A</v>
      </c>
      <c r="I24" s="27" t="e">
        <f t="shared" ca="1" si="19"/>
        <v>#N/A</v>
      </c>
      <c r="J24" s="27" t="e">
        <f t="shared" ca="1" si="19"/>
        <v>#N/A</v>
      </c>
      <c r="K24" s="27" t="e">
        <f t="shared" ca="1" si="19"/>
        <v>#N/A</v>
      </c>
      <c r="L24" s="27" t="e">
        <f t="shared" ca="1" si="19"/>
        <v>#N/A</v>
      </c>
      <c r="M24" s="27" t="e">
        <f t="shared" ca="1" si="19"/>
        <v>#N/A</v>
      </c>
      <c r="N24" s="27" t="e">
        <f t="shared" ca="1" si="19"/>
        <v>#N/A</v>
      </c>
      <c r="O24" s="27" t="e">
        <f t="shared" ca="1" si="19"/>
        <v>#N/A</v>
      </c>
    </row>
    <row r="25" spans="1:15" ht="15.6">
      <c r="A25" s="65"/>
      <c r="B25" s="64" t="s">
        <v>67</v>
      </c>
      <c r="C25" s="64"/>
      <c r="D25" s="27" t="e">
        <f ca="1">IF(D$6&gt;0,SUM(D$20:D$22),NA())</f>
        <v>#N/A</v>
      </c>
      <c r="E25" s="27" t="e">
        <f t="shared" ref="E25:O25" ca="1" si="20">IF(E$6&gt;0,SUM(E$20:E$22),NA())</f>
        <v>#N/A</v>
      </c>
      <c r="F25" s="27" t="e">
        <f t="shared" ca="1" si="20"/>
        <v>#N/A</v>
      </c>
      <c r="G25" s="27" t="e">
        <f t="shared" ca="1" si="20"/>
        <v>#N/A</v>
      </c>
      <c r="H25" s="27" t="e">
        <f t="shared" ca="1" si="20"/>
        <v>#N/A</v>
      </c>
      <c r="I25" s="27" t="e">
        <f t="shared" ca="1" si="20"/>
        <v>#N/A</v>
      </c>
      <c r="J25" s="27" t="e">
        <f t="shared" ca="1" si="20"/>
        <v>#N/A</v>
      </c>
      <c r="K25" s="27" t="e">
        <f t="shared" ca="1" si="20"/>
        <v>#N/A</v>
      </c>
      <c r="L25" s="27" t="e">
        <f t="shared" ca="1" si="20"/>
        <v>#N/A</v>
      </c>
      <c r="M25" s="27" t="e">
        <f t="shared" ca="1" si="20"/>
        <v>#N/A</v>
      </c>
      <c r="N25" s="27" t="e">
        <f t="shared" ca="1" si="20"/>
        <v>#N/A</v>
      </c>
      <c r="O25" s="27" t="e">
        <f t="shared" ca="1" si="20"/>
        <v>#N/A</v>
      </c>
    </row>
    <row r="27" spans="1:15">
      <c r="A27" s="14" t="str">
        <f>"Hand Hygiene Compliance for Time Block: "&amp;$C$1</f>
        <v xml:space="preserve">Hand Hygiene Compliance for Time Block: </v>
      </c>
    </row>
    <row r="28" spans="1:15">
      <c r="A28" s="14" t="str">
        <f>"Average # Failures per Assessment for Time Block: "&amp;$C$1</f>
        <v xml:space="preserve">Average # Failures per Assessment for Time Block: </v>
      </c>
      <c r="C28" s="38" t="str">
        <f>IF(ISBLANK(INSTRUCTIONS!$B$18)=TRUE,"GOAL RATE: ","GOAL RATE: "&amp;TEXT(INSTRUCTIONS!$B$18,"0%"))</f>
        <v xml:space="preserve">GOAL RATE: </v>
      </c>
      <c r="D28" s="39" t="e">
        <f>IF(ISBLANK(INSTRUCTIONS!$B$18)=TRUE,NA(),INSTRUCTIONS!$B$18)</f>
        <v>#N/A</v>
      </c>
      <c r="E28" s="39" t="e">
        <f>IF(ISBLANK(INSTRUCTIONS!$B$18)=TRUE,NA(),INSTRUCTIONS!$B$18)</f>
        <v>#N/A</v>
      </c>
      <c r="F28" s="39" t="e">
        <f>IF(ISBLANK(INSTRUCTIONS!$B$18)=TRUE,NA(),INSTRUCTIONS!$B$18)</f>
        <v>#N/A</v>
      </c>
      <c r="G28" s="39" t="e">
        <f>IF(ISBLANK(INSTRUCTIONS!$B$18)=TRUE,NA(),INSTRUCTIONS!$B$18)</f>
        <v>#N/A</v>
      </c>
      <c r="H28" s="39" t="e">
        <f>IF(ISBLANK(INSTRUCTIONS!$B$18)=TRUE,NA(),INSTRUCTIONS!$B$18)</f>
        <v>#N/A</v>
      </c>
      <c r="I28" s="39" t="e">
        <f>IF(ISBLANK(INSTRUCTIONS!$B$18)=TRUE,NA(),INSTRUCTIONS!$B$18)</f>
        <v>#N/A</v>
      </c>
      <c r="J28" s="39" t="e">
        <f>IF(ISBLANK(INSTRUCTIONS!$B$18)=TRUE,NA(),INSTRUCTIONS!$B$18)</f>
        <v>#N/A</v>
      </c>
      <c r="K28" s="39" t="e">
        <f>IF(ISBLANK(INSTRUCTIONS!$B$18)=TRUE,NA(),INSTRUCTIONS!$B$18)</f>
        <v>#N/A</v>
      </c>
      <c r="L28" s="39" t="e">
        <f>IF(ISBLANK(INSTRUCTIONS!$B$18)=TRUE,NA(),INSTRUCTIONS!$B$18)</f>
        <v>#N/A</v>
      </c>
      <c r="M28" s="39" t="e">
        <f>IF(ISBLANK(INSTRUCTIONS!$B$18)=TRUE,NA(),INSTRUCTIONS!$B$18)</f>
        <v>#N/A</v>
      </c>
      <c r="N28" s="39" t="e">
        <f>IF(ISBLANK(INSTRUCTIONS!$B$18)=TRUE,NA(),INSTRUCTIONS!$B$18)</f>
        <v>#N/A</v>
      </c>
      <c r="O28" s="39" t="e">
        <f>IF(ISBLANK(INSTRUCTIONS!$B$18)=TRUE,NA(),INSTRUCTIONS!$B$18)</f>
        <v>#N/A</v>
      </c>
    </row>
    <row r="42" spans="1:13" ht="15" thickBot="1"/>
    <row r="43" spans="1:13" ht="15" hidden="1" thickBot="1">
      <c r="D43" s="59" t="e">
        <f>INDEX($D$4:$O$4,MATCH($D$44,month_list,0))</f>
        <v>#N/A</v>
      </c>
      <c r="E43" s="59"/>
      <c r="F43" s="59"/>
      <c r="G43" s="59"/>
      <c r="H43" s="59"/>
      <c r="I43" s="59" t="e">
        <f>INDEX($D$4:$O$4,MATCH($I$44,month_list,0))</f>
        <v>#N/A</v>
      </c>
      <c r="J43" s="59"/>
      <c r="K43" s="59"/>
      <c r="L43" s="59"/>
      <c r="M43" s="59"/>
    </row>
    <row r="44" spans="1:13" ht="24" thickBot="1">
      <c r="A44" s="60" t="s">
        <v>72</v>
      </c>
      <c r="B44" s="60"/>
      <c r="C44" s="60"/>
      <c r="D44" s="61"/>
      <c r="E44" s="62"/>
      <c r="F44" s="62"/>
      <c r="G44" s="62"/>
      <c r="H44" s="63"/>
      <c r="I44" s="61"/>
      <c r="J44" s="62"/>
      <c r="K44" s="62"/>
      <c r="L44" s="62"/>
      <c r="M44" s="63"/>
    </row>
    <row r="45" spans="1:13">
      <c r="A45" s="66" t="s">
        <v>73</v>
      </c>
      <c r="B45" s="66"/>
      <c r="C45" s="41" t="s">
        <v>74</v>
      </c>
      <c r="D45" s="42" t="str">
        <f>IF($D$44="","",D44)</f>
        <v/>
      </c>
      <c r="E45" s="42" t="str">
        <f>IF($D$44="","",D46+1)</f>
        <v/>
      </c>
      <c r="F45" s="42" t="str">
        <f>IF($D$44="","",E46+1)</f>
        <v/>
      </c>
      <c r="G45" s="42" t="str">
        <f>IF($D$44="","",F46+1)</f>
        <v/>
      </c>
      <c r="H45" s="42" t="str">
        <f>IF($D$44="","",G46+1)</f>
        <v/>
      </c>
      <c r="I45" s="42" t="str">
        <f>IF($I$44="","",I44)</f>
        <v/>
      </c>
      <c r="J45" s="42" t="str">
        <f>IF($I$44="","",I46+1)</f>
        <v/>
      </c>
      <c r="K45" s="42" t="str">
        <f>IF($I$44="","",J46+1)</f>
        <v/>
      </c>
      <c r="L45" s="42" t="str">
        <f>IF($I$44="","",K46+1)</f>
        <v/>
      </c>
      <c r="M45" s="42" t="str">
        <f>IF($I$44="","",L46+1)</f>
        <v/>
      </c>
    </row>
    <row r="46" spans="1:13">
      <c r="A46" s="66"/>
      <c r="B46" s="66"/>
      <c r="C46" s="41" t="s">
        <v>75</v>
      </c>
      <c r="D46" s="43" t="str">
        <f>IF($D$44="","",D44+(7-WEEKDAY(D44)))</f>
        <v/>
      </c>
      <c r="E46" s="43" t="str">
        <f>IF($D$44="","",D46+6)</f>
        <v/>
      </c>
      <c r="F46" s="43" t="str">
        <f>IF($D$44="","",E46+6)</f>
        <v/>
      </c>
      <c r="G46" s="43" t="str">
        <f>IF($D$44="","",F46+6)</f>
        <v/>
      </c>
      <c r="H46" s="43" t="str">
        <f>IF($D$44="","",EOMONTH(D45,0))</f>
        <v/>
      </c>
      <c r="I46" s="43" t="str">
        <f>IF($I$44="","",I44+(7-WEEKDAY(I44)))</f>
        <v/>
      </c>
      <c r="J46" s="43" t="str">
        <f>IF($I$44="","",I46+6)</f>
        <v/>
      </c>
      <c r="K46" s="43" t="str">
        <f>IF($I$44="","",J46+6)</f>
        <v/>
      </c>
      <c r="L46" s="43" t="str">
        <f>IF($I$44="","",K46+6)</f>
        <v/>
      </c>
      <c r="M46" s="43" t="str">
        <f>IF($I$44="","",EOMONTH(I45,0))</f>
        <v/>
      </c>
    </row>
    <row r="47" spans="1:13">
      <c r="A47" s="57" t="s">
        <v>49</v>
      </c>
      <c r="B47" s="58"/>
      <c r="C47" s="19" t="s">
        <v>50</v>
      </c>
      <c r="D47" s="22" t="e">
        <f ca="1">COUNTIFS(INDIRECT($D$43&amp;"!$T$4:$T$250"),"&gt;=0",INDIRECT($D$43&amp;"!$E$4:$E$250"),"&lt;="&amp;D$46,INDIRECT($D$43&amp;"!$E$4:$E$250"),"&gt;="&amp;D$45,INDIRECT($D$43&amp;"!$F$4:$F$250"),$C$1)</f>
        <v>#N/A</v>
      </c>
      <c r="E47" s="22" t="e">
        <f ca="1">COUNTIFS(INDIRECT($D$43&amp;"!$T$4:$T$250"),"&gt;=0",INDIRECT($D$43&amp;"!$E$4:$E$250"),"&lt;="&amp;E$46,INDIRECT($D$43&amp;"!$E$4:$E$250"),"&gt;="&amp;E$45,INDIRECT($D$43&amp;"!$F$4:$F$250"),$C$1)</f>
        <v>#N/A</v>
      </c>
      <c r="F47" s="22" t="e">
        <f ca="1">COUNTIFS(INDIRECT($D$43&amp;"!$T$4:$T$250"),"&gt;=0",INDIRECT($D$43&amp;"!$E$4:$E$250"),"&lt;="&amp;F$46,INDIRECT($D$43&amp;"!$E$4:$E$250"),"&gt;="&amp;F$45,INDIRECT($D$43&amp;"!$F$4:$F$250"),$C$1)</f>
        <v>#N/A</v>
      </c>
      <c r="G47" s="22" t="e">
        <f ca="1">COUNTIFS(INDIRECT($D$43&amp;"!$T$4:$T$250"),"&gt;=0",INDIRECT($D$43&amp;"!$E$4:$E$250"),"&lt;="&amp;G$46,INDIRECT($D$43&amp;"!$E$4:$E$250"),"&gt;="&amp;G$45,INDIRECT($D$43&amp;"!$F$4:$F$250"),$C$1)</f>
        <v>#N/A</v>
      </c>
      <c r="H47" s="22" t="e">
        <f ca="1">COUNTIFS(INDIRECT($D$43&amp;"!$T$4:$T$250"),"&gt;=0",INDIRECT($D$43&amp;"!$E$4:$E$250"),"&lt;="&amp;H$46,INDIRECT($D$43&amp;"!$E$4:$E$250"),"&gt;="&amp;H$45,INDIRECT($D$43&amp;"!$F$4:$F$250"),$C$1)</f>
        <v>#N/A</v>
      </c>
      <c r="I47" s="22" t="e">
        <f ca="1">COUNTIFS(INDIRECT($I$43&amp;"!$T$4:$T$250"),"&gt;=0",INDIRECT($I$43&amp;"!$E$4:$E$250"),"&lt;="&amp;I$46,INDIRECT($I$43&amp;"!$E$4:$E$250"),"&gt;="&amp;I$45,INDIRECT($I$43&amp;"!$F$4:$F$250"),$C$1)</f>
        <v>#N/A</v>
      </c>
      <c r="J47" s="22" t="e">
        <f ca="1">COUNTIFS(INDIRECT($I$43&amp;"!$T$4:$T$250"),"&gt;=0",INDIRECT($I$43&amp;"!$E$4:$E$250"),"&lt;="&amp;J$46,INDIRECT($I$43&amp;"!$E$4:$E$250"),"&gt;="&amp;J$45,INDIRECT($I$43&amp;"!$F$4:$F$250"),$C$1)</f>
        <v>#N/A</v>
      </c>
      <c r="K47" s="22" t="e">
        <f ca="1">COUNTIFS(INDIRECT($I$43&amp;"!$T$4:$T$250"),"&gt;=0",INDIRECT($I$43&amp;"!$E$4:$E$250"),"&lt;="&amp;K$46,INDIRECT($I$43&amp;"!$E$4:$E$250"),"&gt;="&amp;K$45,INDIRECT($I$43&amp;"!$F$4:$F$250"),$C$1)</f>
        <v>#N/A</v>
      </c>
      <c r="L47" s="22" t="e">
        <f ca="1">COUNTIFS(INDIRECT($I$43&amp;"!$T$4:$T$250"),"&gt;=0",INDIRECT($I$43&amp;"!$E$4:$E$250"),"&lt;="&amp;L$46,INDIRECT($I$43&amp;"!$E$4:$E$250"),"&gt;="&amp;L$45,INDIRECT($I$43&amp;"!$F$4:$F$250"),$C$1)</f>
        <v>#N/A</v>
      </c>
      <c r="M47" s="22" t="e">
        <f ca="1">COUNTIFS(INDIRECT($I$43&amp;"!$T$4:$T$250"),"&gt;=0",INDIRECT($I$43&amp;"!$E$4:$E$250"),"&lt;="&amp;M$46,INDIRECT($I$43&amp;"!$E$4:$E$250"),"&gt;="&amp;M$45,INDIRECT($I$43&amp;"!$F$4:$F$250"),$C$1)</f>
        <v>#N/A</v>
      </c>
    </row>
    <row r="48" spans="1:13">
      <c r="A48" s="58"/>
      <c r="B48" s="58"/>
      <c r="C48" s="19" t="s">
        <v>51</v>
      </c>
      <c r="D48" s="22" t="e">
        <f ca="1">COUNTIFS(INDIRECT($D$43&amp;"!$T$4:$T$250"),"=0",INDIRECT($D$43&amp;"!$E$4:$E$250"),"&lt;="&amp;D$46,INDIRECT($D$43&amp;"!$E$4:$E$250"),"&gt;="&amp;D$45,INDIRECT($D$43&amp;"!$F$4:$F$250"),$C$1)</f>
        <v>#N/A</v>
      </c>
      <c r="E48" s="22" t="e">
        <f ca="1">COUNTIFS(INDIRECT($D$43&amp;"!$T$4:$T$250"),"=0",INDIRECT($D$43&amp;"!$E$4:$E$250"),"&lt;="&amp;E$46,INDIRECT($D$43&amp;"!$E$4:$E$250"),"&gt;="&amp;E$45,INDIRECT($D$43&amp;"!$F$4:$F$250"),$C$1)</f>
        <v>#N/A</v>
      </c>
      <c r="F48" s="22" t="e">
        <f ca="1">COUNTIFS(INDIRECT($D$43&amp;"!$T$4:$T$250"),"=0",INDIRECT($D$43&amp;"!$E$4:$E$250"),"&lt;="&amp;F$46,INDIRECT($D$43&amp;"!$E$4:$E$250"),"&gt;="&amp;F$45,INDIRECT($D$43&amp;"!$F$4:$F$250"),$C$1)</f>
        <v>#N/A</v>
      </c>
      <c r="G48" s="22" t="e">
        <f ca="1">COUNTIFS(INDIRECT($D$43&amp;"!$T$4:$T$250"),"=0",INDIRECT($D$43&amp;"!$E$4:$E$250"),"&lt;="&amp;G$46,INDIRECT($D$43&amp;"!$E$4:$E$250"),"&gt;="&amp;G$45,INDIRECT($D$43&amp;"!$F$4:$F$250"),$C$1)</f>
        <v>#N/A</v>
      </c>
      <c r="H48" s="22" t="e">
        <f ca="1">COUNTIFS(INDIRECT($D$43&amp;"!$T$4:$T$250"),"=0",INDIRECT($D$43&amp;"!$E$4:$E$250"),"&lt;="&amp;H$46,INDIRECT($D$43&amp;"!$E$4:$E$250"),"&gt;="&amp;H$45,INDIRECT($D$43&amp;"!$F$4:$F$250"),$C$1)</f>
        <v>#N/A</v>
      </c>
      <c r="I48" s="22" t="e">
        <f ca="1">COUNTIFS(INDIRECT($I$43&amp;"!$T$4:$T$250"),"=0",INDIRECT($I$43&amp;"!$E$4:$E$250"),"&lt;="&amp;I$46,INDIRECT($I$43&amp;"!$E$4:$E$250"),"&gt;="&amp;I$45,INDIRECT($I$43&amp;"!$F$4:$F$250"),$C$1)</f>
        <v>#N/A</v>
      </c>
      <c r="J48" s="22" t="e">
        <f ca="1">COUNTIFS(INDIRECT($I$43&amp;"!$T$4:$T$250"),"=0",INDIRECT($I$43&amp;"!$E$4:$E$250"),"&lt;="&amp;J$46,INDIRECT($I$43&amp;"!$E$4:$E$250"),"&gt;="&amp;J$45,INDIRECT($I$43&amp;"!$F$4:$F$250"),$C$1)</f>
        <v>#N/A</v>
      </c>
      <c r="K48" s="22" t="e">
        <f ca="1">COUNTIFS(INDIRECT($I$43&amp;"!$T$4:$T$250"),"=0",INDIRECT($I$43&amp;"!$E$4:$E$250"),"&lt;="&amp;K$46,INDIRECT($I$43&amp;"!$E$4:$E$250"),"&gt;="&amp;K$45,INDIRECT($I$43&amp;"!$F$4:$F$250"),$C$1)</f>
        <v>#N/A</v>
      </c>
      <c r="L48" s="22" t="e">
        <f ca="1">COUNTIFS(INDIRECT($I$43&amp;"!$T$4:$T$250"),"=0",INDIRECT($I$43&amp;"!$E$4:$E$250"),"&lt;="&amp;L$46,INDIRECT($I$43&amp;"!$E$4:$E$250"),"&gt;="&amp;L$45,INDIRECT($I$43&amp;"!$F$4:$F$250"),$C$1)</f>
        <v>#N/A</v>
      </c>
      <c r="M48" s="22" t="e">
        <f ca="1">COUNTIFS(INDIRECT($I$43&amp;"!$T$4:$T$250"),"=0",INDIRECT($I$43&amp;"!$E$4:$E$250"),"&lt;="&amp;M$46,INDIRECT($I$43&amp;"!$E$4:$E$250"),"&gt;="&amp;M$45,INDIRECT($I$43&amp;"!$F$4:$F$250"),$C$1)</f>
        <v>#N/A</v>
      </c>
    </row>
    <row r="49" spans="1:13" ht="15.6">
      <c r="A49" s="58"/>
      <c r="B49" s="58"/>
      <c r="C49" s="23" t="s">
        <v>52</v>
      </c>
      <c r="D49" s="24" t="e">
        <f ca="1">IFERROR(D48/D47,NA())</f>
        <v>#N/A</v>
      </c>
      <c r="E49" s="24" t="e">
        <f t="shared" ref="E49:M49" ca="1" si="21">IFERROR(E48/E47,NA())</f>
        <v>#N/A</v>
      </c>
      <c r="F49" s="24" t="e">
        <f t="shared" ca="1" si="21"/>
        <v>#N/A</v>
      </c>
      <c r="G49" s="24" t="e">
        <f t="shared" ca="1" si="21"/>
        <v>#N/A</v>
      </c>
      <c r="H49" s="24" t="e">
        <f t="shared" ca="1" si="21"/>
        <v>#N/A</v>
      </c>
      <c r="I49" s="24" t="e">
        <f t="shared" ca="1" si="21"/>
        <v>#N/A</v>
      </c>
      <c r="J49" s="24" t="e">
        <f t="shared" ca="1" si="21"/>
        <v>#N/A</v>
      </c>
      <c r="K49" s="24" t="e">
        <f t="shared" ca="1" si="21"/>
        <v>#N/A</v>
      </c>
      <c r="L49" s="24" t="e">
        <f t="shared" ca="1" si="21"/>
        <v>#N/A</v>
      </c>
      <c r="M49" s="24" t="e">
        <f t="shared" ca="1" si="21"/>
        <v>#N/A</v>
      </c>
    </row>
    <row r="50" spans="1:13" ht="15.6">
      <c r="A50" s="58"/>
      <c r="B50" s="58"/>
      <c r="C50" s="25" t="s">
        <v>53</v>
      </c>
      <c r="D50" s="26" t="e">
        <f ca="1">IFERROR(AVERAGEIFS(INDIRECT($D$43&amp;"!$T$4:$T$250"),INDIRECT($D$43&amp;"!$E$4:$E$250"),"&lt;="&amp;D46,INDIRECT($D$43&amp;"!$E$4:$E$250"),"&gt;="&amp;D45,INDIRECT($D$43&amp;"!$F$4:$F$250"),$C$1),NA())</f>
        <v>#N/A</v>
      </c>
      <c r="E50" s="26" t="e">
        <f ca="1">IFERROR(AVERAGEIFS(INDIRECT($D$43&amp;"!$T$4:$T$250"),INDIRECT($D$43&amp;"!$E$4:$E$250"),"&lt;="&amp;E46,INDIRECT($D$43&amp;"!$E$4:$E$250"),"&gt;="&amp;E45,INDIRECT($D$43&amp;"!$F$4:$F$250"),$C$1),NA())</f>
        <v>#N/A</v>
      </c>
      <c r="F50" s="26" t="e">
        <f ca="1">IFERROR(AVERAGEIFS(INDIRECT($D$43&amp;"!$T$4:$T$250"),INDIRECT($D$43&amp;"!$E$4:$E$250"),"&lt;="&amp;F46,INDIRECT($D$43&amp;"!$E$4:$E$250"),"&gt;="&amp;F45,INDIRECT($D$43&amp;"!$F$4:$F$250"),$C$1),NA())</f>
        <v>#N/A</v>
      </c>
      <c r="G50" s="26" t="e">
        <f ca="1">IFERROR(AVERAGEIFS(INDIRECT($D$43&amp;"!$T$4:$T$250"),INDIRECT($D$43&amp;"!$E$4:$E$250"),"&lt;="&amp;G46,INDIRECT($D$43&amp;"!$E$4:$E$250"),"&gt;="&amp;G45,INDIRECT($D$43&amp;"!$F$4:$F$250"),$C$1),NA())</f>
        <v>#N/A</v>
      </c>
      <c r="H50" s="26" t="e">
        <f ca="1">IFERROR(AVERAGEIFS(INDIRECT($D$43&amp;"!$T$4:$T$250"),INDIRECT($D$43&amp;"!$E$4:$E$250"),"&lt;="&amp;H46,INDIRECT($D$43&amp;"!$E$4:$E$250"),"&gt;="&amp;H45,INDIRECT($D$43&amp;"!$F$4:$F$250"),$C$1),NA())</f>
        <v>#N/A</v>
      </c>
      <c r="I50" s="26" t="e">
        <f ca="1">IFERROR(AVERAGEIFS(INDIRECT($I$43&amp;"!$T$4:$T$250"),INDIRECT($I$43&amp;"!$E$4:$E$250"),"&lt;="&amp;I46,INDIRECT($I$43&amp;"!$E$4:$E$250"),"&gt;="&amp;I45,INDIRECT($I$43&amp;"!$F$4:$F$250"),$C$1),NA())</f>
        <v>#N/A</v>
      </c>
      <c r="J50" s="26" t="e">
        <f ca="1">IFERROR(AVERAGEIFS(INDIRECT($I$43&amp;"!$T$4:$T$250"),INDIRECT($I$43&amp;"!$E$4:$E$250"),"&lt;="&amp;J46,INDIRECT($I$43&amp;"!$E$4:$E$250"),"&gt;="&amp;J45,INDIRECT($I$43&amp;"!$F$4:$F$250"),$C$1),NA())</f>
        <v>#N/A</v>
      </c>
      <c r="K50" s="26" t="e">
        <f ca="1">IFERROR(AVERAGEIFS(INDIRECT($I$43&amp;"!$T$4:$T$250"),INDIRECT($I$43&amp;"!$E$4:$E$250"),"&lt;="&amp;K46,INDIRECT($I$43&amp;"!$E$4:$E$250"),"&gt;="&amp;K45,INDIRECT($I$43&amp;"!$F$4:$F$250"),$C$1),NA())</f>
        <v>#N/A</v>
      </c>
      <c r="L50" s="26" t="e">
        <f ca="1">IFERROR(AVERAGEIFS(INDIRECT($I$43&amp;"!$T$4:$T$250"),INDIRECT($I$43&amp;"!$E$4:$E$250"),"&lt;="&amp;L46,INDIRECT($I$43&amp;"!$E$4:$E$250"),"&gt;="&amp;L45,INDIRECT($I$43&amp;"!$F$4:$F$250"),$C$1),NA())</f>
        <v>#N/A</v>
      </c>
      <c r="M50" s="26" t="e">
        <f ca="1">IFERROR(AVERAGEIFS(INDIRECT($I$43&amp;"!$T$4:$T$250"),INDIRECT($I$43&amp;"!$E$4:$E$250"),"&lt;="&amp;M46,INDIRECT($I$43&amp;"!$E$4:$E$250"),"&gt;="&amp;M45,INDIRECT($I$43&amp;"!$F$4:$F$250"),$C$1),NA())</f>
        <v>#N/A</v>
      </c>
    </row>
    <row r="51" spans="1:13" ht="28.8">
      <c r="A51" s="67" t="s">
        <v>54</v>
      </c>
      <c r="B51" s="55" t="s">
        <v>55</v>
      </c>
      <c r="C51" s="19" t="s">
        <v>56</v>
      </c>
      <c r="D51" s="44" t="e">
        <f ca="1">IF(D$47&gt;0,COUNTIFS(INDIRECT($D$43&amp;"!$g$4:$g$250"),"NO",INDIRECT($D$43&amp;"!$E$4:$E$250"),"&lt;="&amp;D$46,INDIRECT($D$43&amp;"!$E$4:$E$250"),"&gt;="&amp;D$45,INDIRECT($D$43&amp;"!$F$4:$F$250"),$C$1),NA())</f>
        <v>#N/A</v>
      </c>
      <c r="E51" s="44" t="e">
        <f t="shared" ref="E51:H51" ca="1" si="22">IF(E$47&gt;0,COUNTIFS(INDIRECT($D$43&amp;"!$g$4:$g$250"),"NO",INDIRECT($D$43&amp;"!$E$4:$E$250"),"&lt;="&amp;E$46,INDIRECT($D$43&amp;"!$E$4:$E$250"),"&gt;="&amp;E$45,INDIRECT($D$43&amp;"!$F$4:$F$250"),$C$1),NA())</f>
        <v>#N/A</v>
      </c>
      <c r="F51" s="44" t="e">
        <f t="shared" ca="1" si="22"/>
        <v>#N/A</v>
      </c>
      <c r="G51" s="44" t="e">
        <f t="shared" ca="1" si="22"/>
        <v>#N/A</v>
      </c>
      <c r="H51" s="44" t="e">
        <f t="shared" ca="1" si="22"/>
        <v>#N/A</v>
      </c>
      <c r="I51" s="44" t="e">
        <f ca="1">IF(I$47&gt;0,COUNTIFS(INDIRECT($I$43&amp;"!$g$4:$g$250"),"NO",INDIRECT($I$43&amp;"!$E$4:$E$250"),"&lt;="&amp;I$46,INDIRECT($I$43&amp;"!$E$4:$E$250"),"&gt;="&amp;I$45,INDIRECT($I$43&amp;"!$F$4:$F$250"),$C$1),NA())</f>
        <v>#N/A</v>
      </c>
      <c r="J51" s="44" t="e">
        <f t="shared" ref="J51:M51" ca="1" si="23">IF(J$47&gt;0,COUNTIFS(INDIRECT($I$43&amp;"!$g$4:$g$250"),"NO",INDIRECT($I$43&amp;"!$E$4:$E$250"),"&lt;="&amp;J$46,INDIRECT($I$43&amp;"!$E$4:$E$250"),"&gt;="&amp;J$45,INDIRECT($I$43&amp;"!$F$4:$F$250"),$C$1),NA())</f>
        <v>#N/A</v>
      </c>
      <c r="K51" s="44" t="e">
        <f t="shared" ca="1" si="23"/>
        <v>#N/A</v>
      </c>
      <c r="L51" s="44" t="e">
        <f t="shared" ca="1" si="23"/>
        <v>#N/A</v>
      </c>
      <c r="M51" s="44" t="e">
        <f t="shared" ca="1" si="23"/>
        <v>#N/A</v>
      </c>
    </row>
    <row r="52" spans="1:13" ht="28.8">
      <c r="A52" s="68"/>
      <c r="B52" s="55"/>
      <c r="C52" s="19" t="s">
        <v>57</v>
      </c>
      <c r="D52" s="44" t="e">
        <f ca="1">IF(D$47&gt;0,COUNTIFS(INDIRECT($D$43&amp;"!$h$4:$h$250"),"NO",INDIRECT($D$43&amp;"!$E$4:$E$250"),"&lt;="&amp;D$46,INDIRECT($D$43&amp;"!$E$4:$E$250"),"&gt;="&amp;D$45,INDIRECT($D$43&amp;"!$F$4:$F$250"),$C$1),NA())</f>
        <v>#N/A</v>
      </c>
      <c r="E52" s="44" t="e">
        <f ca="1">IF(E$47&gt;0,COUNTIFS(INDIRECT($D$43&amp;"!$h$4:$h$250"),"NO",INDIRECT($D$43&amp;"!$E$4:$E$250"),"&lt;="&amp;E$46,INDIRECT($D$43&amp;"!$E$4:$E$250"),"&gt;="&amp;E$45,INDIRECT($D$43&amp;"!$F$4:$F$250"),$C$1),NA())</f>
        <v>#N/A</v>
      </c>
      <c r="F52" s="44" t="e">
        <f ca="1">IF(F$47&gt;0,COUNTIFS(INDIRECT($D$43&amp;"!$h$4:$h$250"),"NO",INDIRECT($D$43&amp;"!$E$4:$E$250"),"&lt;="&amp;F$46,INDIRECT($D$43&amp;"!$E$4:$E$250"),"&gt;="&amp;F$45,INDIRECT($D$43&amp;"!$F$4:$F$250"),$C$1),NA())</f>
        <v>#N/A</v>
      </c>
      <c r="G52" s="44" t="e">
        <f ca="1">IF(G$47&gt;0,COUNTIFS(INDIRECT($D$43&amp;"!$h$4:$h$250"),"NO",INDIRECT($D$43&amp;"!$E$4:$E$250"),"&lt;="&amp;G$46,INDIRECT($D$43&amp;"!$E$4:$E$250"),"&gt;="&amp;G$45,INDIRECT($D$43&amp;"!$F$4:$F$250"),$C$1),NA())</f>
        <v>#N/A</v>
      </c>
      <c r="H52" s="44" t="e">
        <f ca="1">IF(H$47&gt;0,COUNTIFS(INDIRECT($D$43&amp;"!$h$4:$h$250"),"NO",INDIRECT($D$43&amp;"!$E$4:$E$250"),"&lt;="&amp;H$46,INDIRECT($D$43&amp;"!$E$4:$E$250"),"&gt;="&amp;H$45,INDIRECT($D$43&amp;"!$F$4:$F$250"),$C$1),NA())</f>
        <v>#N/A</v>
      </c>
      <c r="I52" s="44" t="e">
        <f ca="1">IF(I$47&gt;0,COUNTIFS(INDIRECT($I$43&amp;"!$h$4:$h$250"),"NO",INDIRECT($I$43&amp;"!$E$4:$E$250"),"&lt;="&amp;I$46,INDIRECT($I$43&amp;"!$E$4:$E$250"),"&gt;="&amp;I$45,INDIRECT($I$43&amp;"!$F$4:$F$250"),$C$1),NA())</f>
        <v>#N/A</v>
      </c>
      <c r="J52" s="44" t="e">
        <f ca="1">IF(J$47&gt;0,COUNTIFS(INDIRECT($I$43&amp;"!$h$4:$h$250"),"NO",INDIRECT($I$43&amp;"!$E$4:$E$250"),"&lt;="&amp;J$46,INDIRECT($I$43&amp;"!$E$4:$E$250"),"&gt;="&amp;J$45,INDIRECT($I$43&amp;"!$F$4:$F$250"),$C$1),NA())</f>
        <v>#N/A</v>
      </c>
      <c r="K52" s="44" t="e">
        <f ca="1">IF(K$47&gt;0,COUNTIFS(INDIRECT($I$43&amp;"!$h$4:$h$250"),"NO",INDIRECT($I$43&amp;"!$E$4:$E$250"),"&lt;="&amp;K$46,INDIRECT($I$43&amp;"!$E$4:$E$250"),"&gt;="&amp;K$45,INDIRECT($I$43&amp;"!$F$4:$F$250"),$C$1),NA())</f>
        <v>#N/A</v>
      </c>
      <c r="L52" s="44" t="e">
        <f ca="1">IF(L$47&gt;0,COUNTIFS(INDIRECT($I$43&amp;"!$h$4:$h$250"),"NO",INDIRECT($I$43&amp;"!$E$4:$E$250"),"&lt;="&amp;L$46,INDIRECT($I$43&amp;"!$E$4:$E$250"),"&gt;="&amp;L$45,INDIRECT($I$43&amp;"!$F$4:$F$250"),$C$1),NA())</f>
        <v>#N/A</v>
      </c>
      <c r="M52" s="44" t="e">
        <f ca="1">IF(M$47&gt;0,COUNTIFS(INDIRECT($I$43&amp;"!$h$4:$h$250"),"NO",INDIRECT($I$43&amp;"!$E$4:$E$250"),"&lt;="&amp;M$46,INDIRECT($I$43&amp;"!$E$4:$E$250"),"&gt;="&amp;M$45,INDIRECT($I$43&amp;"!$F$4:$F$250"),$C$1),NA())</f>
        <v>#N/A</v>
      </c>
    </row>
    <row r="53" spans="1:13" ht="28.8">
      <c r="A53" s="68"/>
      <c r="B53" s="55"/>
      <c r="C53" s="19" t="s">
        <v>58</v>
      </c>
      <c r="D53" s="44" t="e">
        <f ca="1">IF(D$47&gt;0,COUNTIFS(INDIRECT($D$43&amp;"!$i$4:$i$250"),"NO",INDIRECT($D$43&amp;"!$E$4:$E$250"),"&lt;="&amp;D$46,INDIRECT($D$43&amp;"!$E$4:$E$250"),"&gt;="&amp;D$45,INDIRECT($D$43&amp;"!$F$4:$F$250"),$C$1),NA())</f>
        <v>#N/A</v>
      </c>
      <c r="E53" s="44" t="e">
        <f ca="1">IF(E$47&gt;0,COUNTIFS(INDIRECT($D$43&amp;"!$i$4:$i$250"),"NO",INDIRECT($D$43&amp;"!$E$4:$E$250"),"&lt;="&amp;E$46,INDIRECT($D$43&amp;"!$E$4:$E$250"),"&gt;="&amp;E$45,INDIRECT($D$43&amp;"!$F$4:$F$250"),$C$1),NA())</f>
        <v>#N/A</v>
      </c>
      <c r="F53" s="44" t="e">
        <f ca="1">IF(F$47&gt;0,COUNTIFS(INDIRECT($D$43&amp;"!$i$4:$i$250"),"NO",INDIRECT($D$43&amp;"!$E$4:$E$250"),"&lt;="&amp;F$46,INDIRECT($D$43&amp;"!$E$4:$E$250"),"&gt;="&amp;F$45,INDIRECT($D$43&amp;"!$F$4:$F$250"),$C$1),NA())</f>
        <v>#N/A</v>
      </c>
      <c r="G53" s="44" t="e">
        <f ca="1">IF(G$47&gt;0,COUNTIFS(INDIRECT($D$43&amp;"!$i$4:$i$250"),"NO",INDIRECT($D$43&amp;"!$E$4:$E$250"),"&lt;="&amp;G$46,INDIRECT($D$43&amp;"!$E$4:$E$250"),"&gt;="&amp;G$45,INDIRECT($D$43&amp;"!$F$4:$F$250"),$C$1),NA())</f>
        <v>#N/A</v>
      </c>
      <c r="H53" s="44" t="e">
        <f ca="1">IF(H$47&gt;0,COUNTIFS(INDIRECT($D$43&amp;"!$i$4:$i$250"),"NO",INDIRECT($D$43&amp;"!$E$4:$E$250"),"&lt;="&amp;H$46,INDIRECT($D$43&amp;"!$E$4:$E$250"),"&gt;="&amp;H$45,INDIRECT($D$43&amp;"!$F$4:$F$250"),$C$1),NA())</f>
        <v>#N/A</v>
      </c>
      <c r="I53" s="44" t="e">
        <f ca="1">IF(I$47&gt;0,COUNTIFS(INDIRECT($I$43&amp;"!$i$4:$i$250"),"NO",INDIRECT($I$43&amp;"!$E$4:$E$250"),"&lt;="&amp;I$46,INDIRECT($I$43&amp;"!$E$4:$E$250"),"&gt;="&amp;I$45,INDIRECT($I$43&amp;"!$F$4:$F$250"),$C$1),NA())</f>
        <v>#N/A</v>
      </c>
      <c r="J53" s="44" t="e">
        <f ca="1">IF(J$47&gt;0,COUNTIFS(INDIRECT($I$43&amp;"!$i$4:$i$250"),"NO",INDIRECT($I$43&amp;"!$E$4:$E$250"),"&lt;="&amp;J$46,INDIRECT($I$43&amp;"!$E$4:$E$250"),"&gt;="&amp;J$45,INDIRECT($I$43&amp;"!$F$4:$F$250"),$C$1),NA())</f>
        <v>#N/A</v>
      </c>
      <c r="K53" s="44" t="e">
        <f ca="1">IF(K$47&gt;0,COUNTIFS(INDIRECT($I$43&amp;"!$i$4:$i$250"),"NO",INDIRECT($I$43&amp;"!$E$4:$E$250"),"&lt;="&amp;K$46,INDIRECT($I$43&amp;"!$E$4:$E$250"),"&gt;="&amp;K$45,INDIRECT($I$43&amp;"!$F$4:$F$250"),$C$1),NA())</f>
        <v>#N/A</v>
      </c>
      <c r="L53" s="44" t="e">
        <f ca="1">IF(L$47&gt;0,COUNTIFS(INDIRECT($I$43&amp;"!$i$4:$i$250"),"NO",INDIRECT($I$43&amp;"!$E$4:$E$250"),"&lt;="&amp;L$46,INDIRECT($I$43&amp;"!$E$4:$E$250"),"&gt;="&amp;L$45,INDIRECT($I$43&amp;"!$F$4:$F$250"),$C$1),NA())</f>
        <v>#N/A</v>
      </c>
      <c r="M53" s="44" t="e">
        <f ca="1">IF(M$47&gt;0,COUNTIFS(INDIRECT($I$43&amp;"!$i$4:$i$250"),"NO",INDIRECT($I$43&amp;"!$E$4:$E$250"),"&lt;="&amp;M$46,INDIRECT($I$43&amp;"!$E$4:$E$250"),"&gt;="&amp;M$45,INDIRECT($I$43&amp;"!$F$4:$F$250"),$C$1),NA())</f>
        <v>#N/A</v>
      </c>
    </row>
    <row r="54" spans="1:13" ht="43.2">
      <c r="A54" s="68"/>
      <c r="B54" s="55"/>
      <c r="C54" s="19" t="s">
        <v>76</v>
      </c>
      <c r="D54" s="44" t="e">
        <f ca="1">IF(D$47&gt;0,COUNTIFS(INDIRECT($D$43&amp;"!$j$4:$j$250"),"NO",INDIRECT($D$43&amp;"!$E$4:$E$250"),"&lt;="&amp;D$46,INDIRECT($D$43&amp;"!$E$4:$E$250"),"&gt;="&amp;D$45,INDIRECT($D$43&amp;"!$F$4:$F$250"),$C$1),NA())</f>
        <v>#N/A</v>
      </c>
      <c r="E54" s="44" t="e">
        <f ca="1">IF(E$47&gt;0,COUNTIFS(INDIRECT($D$43&amp;"!$j$4:$j$250"),"NO",INDIRECT($D$43&amp;"!$E$4:$E$250"),"&lt;="&amp;E$46,INDIRECT($D$43&amp;"!$E$4:$E$250"),"&gt;="&amp;E$45,INDIRECT($D$43&amp;"!$F$4:$F$250"),$C$1),NA())</f>
        <v>#N/A</v>
      </c>
      <c r="F54" s="44" t="e">
        <f ca="1">IF(F$47&gt;0,COUNTIFS(INDIRECT($D$43&amp;"!$j$4:$j$250"),"NO",INDIRECT($D$43&amp;"!$E$4:$E$250"),"&lt;="&amp;F$46,INDIRECT($D$43&amp;"!$E$4:$E$250"),"&gt;="&amp;F$45,INDIRECT($D$43&amp;"!$F$4:$F$250"),$C$1),NA())</f>
        <v>#N/A</v>
      </c>
      <c r="G54" s="44" t="e">
        <f ca="1">IF(G$47&gt;0,COUNTIFS(INDIRECT($D$43&amp;"!$j$4:$j$250"),"NO",INDIRECT($D$43&amp;"!$E$4:$E$250"),"&lt;="&amp;G$46,INDIRECT($D$43&amp;"!$E$4:$E$250"),"&gt;="&amp;G$45,INDIRECT($D$43&amp;"!$F$4:$F$250"),$C$1),NA())</f>
        <v>#N/A</v>
      </c>
      <c r="H54" s="44" t="e">
        <f ca="1">IF(H$47&gt;0,COUNTIFS(INDIRECT($D$43&amp;"!$j$4:$j$250"),"NO",INDIRECT($D$43&amp;"!$E$4:$E$250"),"&lt;="&amp;H$46,INDIRECT($D$43&amp;"!$E$4:$E$250"),"&gt;="&amp;H$45,INDIRECT($D$43&amp;"!$F$4:$F$250"),$C$1),NA())</f>
        <v>#N/A</v>
      </c>
      <c r="I54" s="44" t="e">
        <f ca="1">IF(I$47&gt;0,COUNTIFS(INDIRECT($I$43&amp;"!$j$4:$j$250"),"NO",INDIRECT($I$43&amp;"!$E$4:$E$250"),"&lt;="&amp;I$46,INDIRECT($I$43&amp;"!$E$4:$E$250"),"&gt;="&amp;I$45,INDIRECT($I$43&amp;"!$F$4:$F$250"),$C$1),NA())</f>
        <v>#N/A</v>
      </c>
      <c r="J54" s="44" t="e">
        <f ca="1">IF(J$47&gt;0,COUNTIFS(INDIRECT($I$43&amp;"!$j$4:$j$250"),"NO",INDIRECT($I$43&amp;"!$E$4:$E$250"),"&lt;="&amp;J$46,INDIRECT($I$43&amp;"!$E$4:$E$250"),"&gt;="&amp;J$45,INDIRECT($I$43&amp;"!$F$4:$F$250"),$C$1),NA())</f>
        <v>#N/A</v>
      </c>
      <c r="K54" s="44" t="e">
        <f ca="1">IF(K$47&gt;0,COUNTIFS(INDIRECT($I$43&amp;"!$j$4:$j$250"),"NO",INDIRECT($I$43&amp;"!$E$4:$E$250"),"&lt;="&amp;K$46,INDIRECT($I$43&amp;"!$E$4:$E$250"),"&gt;="&amp;K$45,INDIRECT($I$43&amp;"!$F$4:$F$250"),$C$1),NA())</f>
        <v>#N/A</v>
      </c>
      <c r="L54" s="44" t="e">
        <f ca="1">IF(L$47&gt;0,COUNTIFS(INDIRECT($I$43&amp;"!$j$4:$j$250"),"NO",INDIRECT($I$43&amp;"!$E$4:$E$250"),"&lt;="&amp;L$46,INDIRECT($I$43&amp;"!$E$4:$E$250"),"&gt;="&amp;L$45,INDIRECT($I$43&amp;"!$F$4:$F$250"),$C$1),NA())</f>
        <v>#N/A</v>
      </c>
      <c r="M54" s="44" t="e">
        <f ca="1">IF(M$47&gt;0,COUNTIFS(INDIRECT($I$43&amp;"!$j$4:$j$250"),"NO",INDIRECT($I$43&amp;"!$E$4:$E$250"),"&lt;="&amp;M$46,INDIRECT($I$43&amp;"!$E$4:$E$250"),"&gt;="&amp;M$45,INDIRECT($I$43&amp;"!$F$4:$F$250"),$C$1),NA())</f>
        <v>#N/A</v>
      </c>
    </row>
    <row r="55" spans="1:13" ht="28.8">
      <c r="A55" s="68"/>
      <c r="B55" s="55"/>
      <c r="C55" s="19" t="s">
        <v>60</v>
      </c>
      <c r="D55" s="44" t="e">
        <f ca="1">IF(D$47&gt;0,COUNTIFS(INDIRECT($D$43&amp;"!$k$4:$k$250"),"NO",INDIRECT($D$43&amp;"!$E$4:$E$250"),"&lt;="&amp;D$46,INDIRECT($D$43&amp;"!$E$4:$E$250"),"&gt;="&amp;D$45,INDIRECT($D$43&amp;"!$F$4:$F$250"),$C$1),NA())</f>
        <v>#N/A</v>
      </c>
      <c r="E55" s="44" t="e">
        <f ca="1">IF(E$47&gt;0,COUNTIFS(INDIRECT($D$43&amp;"!$k$4:$k$250"),"NO",INDIRECT($D$43&amp;"!$E$4:$E$250"),"&lt;="&amp;E$46,INDIRECT($D$43&amp;"!$E$4:$E$250"),"&gt;="&amp;E$45,INDIRECT($D$43&amp;"!$F$4:$F$250"),$C$1),NA())</f>
        <v>#N/A</v>
      </c>
      <c r="F55" s="44" t="e">
        <f ca="1">IF(F$47&gt;0,COUNTIFS(INDIRECT($D$43&amp;"!$k$4:$k$250"),"NO",INDIRECT($D$43&amp;"!$E$4:$E$250"),"&lt;="&amp;F$46,INDIRECT($D$43&amp;"!$E$4:$E$250"),"&gt;="&amp;F$45,INDIRECT($D$43&amp;"!$F$4:$F$250"),$C$1),NA())</f>
        <v>#N/A</v>
      </c>
      <c r="G55" s="44" t="e">
        <f ca="1">IF(G$47&gt;0,COUNTIFS(INDIRECT($D$43&amp;"!$k$4:$k$250"),"NO",INDIRECT($D$43&amp;"!$E$4:$E$250"),"&lt;="&amp;G$46,INDIRECT($D$43&amp;"!$E$4:$E$250"),"&gt;="&amp;G$45,INDIRECT($D$43&amp;"!$F$4:$F$250"),$C$1),NA())</f>
        <v>#N/A</v>
      </c>
      <c r="H55" s="44" t="e">
        <f ca="1">IF(H$47&gt;0,COUNTIFS(INDIRECT($D$43&amp;"!$k$4:$k$250"),"NO",INDIRECT($D$43&amp;"!$E$4:$E$250"),"&lt;="&amp;H$46,INDIRECT($D$43&amp;"!$E$4:$E$250"),"&gt;="&amp;H$45,INDIRECT($D$43&amp;"!$F$4:$F$250"),$C$1),NA())</f>
        <v>#N/A</v>
      </c>
      <c r="I55" s="44" t="e">
        <f ca="1">IF(I$47&gt;0,COUNTIFS(INDIRECT($I$43&amp;"!$k$4:$k$250"),"NO",INDIRECT($I$43&amp;"!$E$4:$E$250"),"&lt;="&amp;I$46,INDIRECT($I$43&amp;"!$E$4:$E$250"),"&gt;="&amp;I$45,INDIRECT($I$43&amp;"!$F$4:$F$250"),$C$1),NA())</f>
        <v>#N/A</v>
      </c>
      <c r="J55" s="44" t="e">
        <f ca="1">IF(J$47&gt;0,COUNTIFS(INDIRECT($I$43&amp;"!$k$4:$k$250"),"NO",INDIRECT($I$43&amp;"!$E$4:$E$250"),"&lt;="&amp;J$46,INDIRECT($I$43&amp;"!$E$4:$E$250"),"&gt;="&amp;J$45,INDIRECT($I$43&amp;"!$F$4:$F$250"),$C$1),NA())</f>
        <v>#N/A</v>
      </c>
      <c r="K55" s="44" t="e">
        <f ca="1">IF(K$47&gt;0,COUNTIFS(INDIRECT($I$43&amp;"!$k$4:$k$250"),"NO",INDIRECT($I$43&amp;"!$E$4:$E$250"),"&lt;="&amp;K$46,INDIRECT($I$43&amp;"!$E$4:$E$250"),"&gt;="&amp;K$45,INDIRECT($I$43&amp;"!$F$4:$F$250"),$C$1),NA())</f>
        <v>#N/A</v>
      </c>
      <c r="L55" s="44" t="e">
        <f ca="1">IF(L$47&gt;0,COUNTIFS(INDIRECT($I$43&amp;"!$k$4:$k$250"),"NO",INDIRECT($I$43&amp;"!$E$4:$E$250"),"&lt;="&amp;L$46,INDIRECT($I$43&amp;"!$E$4:$E$250"),"&gt;="&amp;L$45,INDIRECT($I$43&amp;"!$F$4:$F$250"),$C$1),NA())</f>
        <v>#N/A</v>
      </c>
      <c r="M55" s="44" t="e">
        <f ca="1">IF(M$47&gt;0,COUNTIFS(INDIRECT($I$43&amp;"!$k$4:$k$250"),"NO",INDIRECT($I$43&amp;"!$E$4:$E$250"),"&lt;="&amp;M$46,INDIRECT($I$43&amp;"!$E$4:$E$250"),"&gt;="&amp;M$45,INDIRECT($I$43&amp;"!$F$4:$F$250"),$C$1),NA())</f>
        <v>#N/A</v>
      </c>
    </row>
    <row r="56" spans="1:13" ht="28.8">
      <c r="A56" s="68"/>
      <c r="B56" s="55"/>
      <c r="C56" s="19" t="s">
        <v>61</v>
      </c>
      <c r="D56" s="44" t="e">
        <f ca="1">IF(D$47&gt;0,COUNTIFS(INDIRECT($D$43&amp;"!$l$4:$l$250"),"NO",INDIRECT($D$43&amp;"!$E$4:$E$250"),"&lt;="&amp;D$46,INDIRECT($D$43&amp;"!$E$4:$E$250"),"&gt;="&amp;D$45,INDIRECT($D$43&amp;"!$F$4:$F$250"),$C$1),NA())</f>
        <v>#N/A</v>
      </c>
      <c r="E56" s="44" t="e">
        <f ca="1">IF(E$47&gt;0,COUNTIFS(INDIRECT($D$43&amp;"!$l$4:$l$250"),"NO",INDIRECT($D$43&amp;"!$E$4:$E$250"),"&lt;="&amp;E$46,INDIRECT($D$43&amp;"!$E$4:$E$250"),"&gt;="&amp;E$45,INDIRECT($D$43&amp;"!$F$4:$F$250"),$C$1),NA())</f>
        <v>#N/A</v>
      </c>
      <c r="F56" s="44" t="e">
        <f ca="1">IF(F$47&gt;0,COUNTIFS(INDIRECT($D$43&amp;"!$l$4:$l$250"),"NO",INDIRECT($D$43&amp;"!$E$4:$E$250"),"&lt;="&amp;F$46,INDIRECT($D$43&amp;"!$E$4:$E$250"),"&gt;="&amp;F$45,INDIRECT($D$43&amp;"!$F$4:$F$250"),$C$1),NA())</f>
        <v>#N/A</v>
      </c>
      <c r="G56" s="44" t="e">
        <f ca="1">IF(G$47&gt;0,COUNTIFS(INDIRECT($D$43&amp;"!$l$4:$l$250"),"NO",INDIRECT($D$43&amp;"!$E$4:$E$250"),"&lt;="&amp;G$46,INDIRECT($D$43&amp;"!$E$4:$E$250"),"&gt;="&amp;G$45,INDIRECT($D$43&amp;"!$F$4:$F$250"),$C$1),NA())</f>
        <v>#N/A</v>
      </c>
      <c r="H56" s="44" t="e">
        <f ca="1">IF(H$47&gt;0,COUNTIFS(INDIRECT($D$43&amp;"!$l$4:$l$250"),"NO",INDIRECT($D$43&amp;"!$E$4:$E$250"),"&lt;="&amp;H$46,INDIRECT($D$43&amp;"!$E$4:$E$250"),"&gt;="&amp;H$45,INDIRECT($D$43&amp;"!$F$4:$F$250"),$C$1),NA())</f>
        <v>#N/A</v>
      </c>
      <c r="I56" s="44" t="e">
        <f ca="1">IF(I$47&gt;0,COUNTIFS(INDIRECT($I$43&amp;"!$l$4:$l$250"),"NO",INDIRECT($I$43&amp;"!$E$4:$E$250"),"&lt;="&amp;I$46,INDIRECT($I$43&amp;"!$E$4:$E$250"),"&gt;="&amp;I$45,INDIRECT($I$43&amp;"!$F$4:$F$250"),$C$1),NA())</f>
        <v>#N/A</v>
      </c>
      <c r="J56" s="44" t="e">
        <f ca="1">IF(J$47&gt;0,COUNTIFS(INDIRECT($I$43&amp;"!$l$4:$l$250"),"NO",INDIRECT($I$43&amp;"!$E$4:$E$250"),"&lt;="&amp;J$46,INDIRECT($I$43&amp;"!$E$4:$E$250"),"&gt;="&amp;J$45,INDIRECT($I$43&amp;"!$F$4:$F$250"),$C$1),NA())</f>
        <v>#N/A</v>
      </c>
      <c r="K56" s="44" t="e">
        <f ca="1">IF(K$47&gt;0,COUNTIFS(INDIRECT($I$43&amp;"!$l$4:$l$250"),"NO",INDIRECT($I$43&amp;"!$E$4:$E$250"),"&lt;="&amp;K$46,INDIRECT($I$43&amp;"!$E$4:$E$250"),"&gt;="&amp;K$45,INDIRECT($I$43&amp;"!$F$4:$F$250"),$C$1),NA())</f>
        <v>#N/A</v>
      </c>
      <c r="L56" s="44" t="e">
        <f ca="1">IF(L$47&gt;0,COUNTIFS(INDIRECT($I$43&amp;"!$l$4:$l$250"),"NO",INDIRECT($I$43&amp;"!$E$4:$E$250"),"&lt;="&amp;L$46,INDIRECT($I$43&amp;"!$E$4:$E$250"),"&gt;="&amp;L$45,INDIRECT($I$43&amp;"!$F$4:$F$250"),$C$1),NA())</f>
        <v>#N/A</v>
      </c>
      <c r="M56" s="44" t="e">
        <f ca="1">IF(M$47&gt;0,COUNTIFS(INDIRECT($I$43&amp;"!$l$4:$l$250"),"NO",INDIRECT($I$43&amp;"!$E$4:$E$250"),"&lt;="&amp;M$46,INDIRECT($I$43&amp;"!$E$4:$E$250"),"&gt;="&amp;M$45,INDIRECT($I$43&amp;"!$F$4:$F$250"),$C$1),NA())</f>
        <v>#N/A</v>
      </c>
    </row>
    <row r="57" spans="1:13" ht="15.6">
      <c r="A57" s="68"/>
      <c r="B57" s="55"/>
      <c r="C57" s="19" t="s">
        <v>62</v>
      </c>
      <c r="D57" s="44" t="e">
        <f ca="1">IF(D$47&gt;0,COUNTIFS(INDIRECT($D$43&amp;"!$m$4:$m$250"),"NO",INDIRECT($D$43&amp;"!$E$4:$E$250"),"&lt;="&amp;D$46,INDIRECT($D$43&amp;"!$E$4:$E$250"),"&gt;="&amp;D$45,INDIRECT($D$43&amp;"!$F$4:$F$250"),$C$1),NA())</f>
        <v>#N/A</v>
      </c>
      <c r="E57" s="44" t="e">
        <f ca="1">IF(E$47&gt;0,COUNTIFS(INDIRECT($D$43&amp;"!$m$4:$m$250"),"NO",INDIRECT($D$43&amp;"!$E$4:$E$250"),"&lt;="&amp;E$46,INDIRECT($D$43&amp;"!$E$4:$E$250"),"&gt;="&amp;E$45,INDIRECT($D$43&amp;"!$F$4:$F$250"),$C$1),NA())</f>
        <v>#N/A</v>
      </c>
      <c r="F57" s="44" t="e">
        <f ca="1">IF(F$47&gt;0,COUNTIFS(INDIRECT($D$43&amp;"!$m$4:$m$250"),"NO",INDIRECT($D$43&amp;"!$E$4:$E$250"),"&lt;="&amp;F$46,INDIRECT($D$43&amp;"!$E$4:$E$250"),"&gt;="&amp;F$45,INDIRECT($D$43&amp;"!$F$4:$F$250"),$C$1),NA())</f>
        <v>#N/A</v>
      </c>
      <c r="G57" s="44" t="e">
        <f ca="1">IF(G$47&gt;0,COUNTIFS(INDIRECT($D$43&amp;"!$m$4:$m$250"),"NO",INDIRECT($D$43&amp;"!$E$4:$E$250"),"&lt;="&amp;G$46,INDIRECT($D$43&amp;"!$E$4:$E$250"),"&gt;="&amp;G$45,INDIRECT($D$43&amp;"!$F$4:$F$250"),$C$1),NA())</f>
        <v>#N/A</v>
      </c>
      <c r="H57" s="44" t="e">
        <f ca="1">IF(H$47&gt;0,COUNTIFS(INDIRECT($D$43&amp;"!$m$4:$m$250"),"NO",INDIRECT($D$43&amp;"!$E$4:$E$250"),"&lt;="&amp;H$46,INDIRECT($D$43&amp;"!$E$4:$E$250"),"&gt;="&amp;H$45,INDIRECT($D$43&amp;"!$F$4:$F$250"),$C$1),NA())</f>
        <v>#N/A</v>
      </c>
      <c r="I57" s="44" t="e">
        <f ca="1">IF(I$47&gt;0,COUNTIFS(INDIRECT($I$43&amp;"!$m$4:$m$250"),"NO",INDIRECT($I$43&amp;"!$E$4:$E$250"),"&lt;="&amp;I$46,INDIRECT($I$43&amp;"!$E$4:$E$250"),"&gt;="&amp;I$45,INDIRECT($I$43&amp;"!$F$4:$F$250"),$C$1),NA())</f>
        <v>#N/A</v>
      </c>
      <c r="J57" s="44" t="e">
        <f ca="1">IF(J$47&gt;0,COUNTIFS(INDIRECT($I$43&amp;"!$m$4:$m$250"),"NO",INDIRECT($I$43&amp;"!$E$4:$E$250"),"&lt;="&amp;J$46,INDIRECT($I$43&amp;"!$E$4:$E$250"),"&gt;="&amp;J$45,INDIRECT($I$43&amp;"!$F$4:$F$250"),$C$1),NA())</f>
        <v>#N/A</v>
      </c>
      <c r="K57" s="44" t="e">
        <f ca="1">IF(K$47&gt;0,COUNTIFS(INDIRECT($I$43&amp;"!$m$4:$m$250"),"NO",INDIRECT($I$43&amp;"!$E$4:$E$250"),"&lt;="&amp;K$46,INDIRECT($I$43&amp;"!$E$4:$E$250"),"&gt;="&amp;K$45,INDIRECT($I$43&amp;"!$F$4:$F$250"),$C$1),NA())</f>
        <v>#N/A</v>
      </c>
      <c r="L57" s="44" t="e">
        <f ca="1">IF(L$47&gt;0,COUNTIFS(INDIRECT($I$43&amp;"!$m$4:$m$250"),"NO",INDIRECT($I$43&amp;"!$E$4:$E$250"),"&lt;="&amp;L$46,INDIRECT($I$43&amp;"!$E$4:$E$250"),"&gt;="&amp;L$45,INDIRECT($I$43&amp;"!$F$4:$F$250"),$C$1),NA())</f>
        <v>#N/A</v>
      </c>
      <c r="M57" s="44" t="e">
        <f ca="1">IF(M$47&gt;0,COUNTIFS(INDIRECT($I$43&amp;"!$m$4:$m$250"),"NO",INDIRECT($I$43&amp;"!$E$4:$E$250"),"&lt;="&amp;M$46,INDIRECT($I$43&amp;"!$E$4:$E$250"),"&gt;="&amp;M$45,INDIRECT($I$43&amp;"!$F$4:$F$250"),$C$1),NA())</f>
        <v>#N/A</v>
      </c>
    </row>
    <row r="58" spans="1:13" ht="43.2">
      <c r="A58" s="68"/>
      <c r="B58" s="55"/>
      <c r="C58" s="19" t="s">
        <v>63</v>
      </c>
      <c r="D58" s="44" t="e">
        <f ca="1">IF(D$47&gt;0,COUNTIFS(INDIRECT($D$43&amp;"!$n$4:$n$250"),"NO",INDIRECT($D$43&amp;"!$E$4:$E$250"),"&lt;="&amp;D$46,INDIRECT($D$43&amp;"!$E$4:$E$250"),"&gt;="&amp;D$45,INDIRECT($D$43&amp;"!$F$4:$F$250"),$C$1),NA())</f>
        <v>#N/A</v>
      </c>
      <c r="E58" s="44" t="e">
        <f ca="1">IF(E$47&gt;0,COUNTIFS(INDIRECT($D$43&amp;"!$n$4:$n$250"),"NO",INDIRECT($D$43&amp;"!$E$4:$E$250"),"&lt;="&amp;E$46,INDIRECT($D$43&amp;"!$E$4:$E$250"),"&gt;="&amp;E$45,INDIRECT($D$43&amp;"!$F$4:$F$250"),$C$1),NA())</f>
        <v>#N/A</v>
      </c>
      <c r="F58" s="44" t="e">
        <f ca="1">IF(F$47&gt;0,COUNTIFS(INDIRECT($D$43&amp;"!$n$4:$n$250"),"NO",INDIRECT($D$43&amp;"!$E$4:$E$250"),"&lt;="&amp;F$46,INDIRECT($D$43&amp;"!$E$4:$E$250"),"&gt;="&amp;F$45,INDIRECT($D$43&amp;"!$F$4:$F$250"),$C$1),NA())</f>
        <v>#N/A</v>
      </c>
      <c r="G58" s="44" t="e">
        <f ca="1">IF(G$47&gt;0,COUNTIFS(INDIRECT($D$43&amp;"!$n$4:$n$250"),"NO",INDIRECT($D$43&amp;"!$E$4:$E$250"),"&lt;="&amp;G$46,INDIRECT($D$43&amp;"!$E$4:$E$250"),"&gt;="&amp;G$45,INDIRECT($D$43&amp;"!$F$4:$F$250"),$C$1),NA())</f>
        <v>#N/A</v>
      </c>
      <c r="H58" s="44" t="e">
        <f ca="1">IF(H$47&gt;0,COUNTIFS(INDIRECT($D$43&amp;"!$n$4:$n$250"),"NO",INDIRECT($D$43&amp;"!$E$4:$E$250"),"&lt;="&amp;H$46,INDIRECT($D$43&amp;"!$E$4:$E$250"),"&gt;="&amp;H$45,INDIRECT($D$43&amp;"!$F$4:$F$250"),$C$1),NA())</f>
        <v>#N/A</v>
      </c>
      <c r="I58" s="44" t="e">
        <f ca="1">IF(I$47&gt;0,COUNTIFS(INDIRECT($I$43&amp;"!$n$4:$n$250"),"NO",INDIRECT($I$43&amp;"!$E$4:$E$250"),"&lt;="&amp;I$46,INDIRECT($I$43&amp;"!$E$4:$E$250"),"&gt;="&amp;I$45,INDIRECT($I$43&amp;"!$F$4:$F$250"),$C$1),NA())</f>
        <v>#N/A</v>
      </c>
      <c r="J58" s="44" t="e">
        <f ca="1">IF(J$47&gt;0,COUNTIFS(INDIRECT($I$43&amp;"!$n$4:$n$250"),"NO",INDIRECT($I$43&amp;"!$E$4:$E$250"),"&lt;="&amp;J$46,INDIRECT($I$43&amp;"!$E$4:$E$250"),"&gt;="&amp;J$45,INDIRECT($I$43&amp;"!$F$4:$F$250"),$C$1),NA())</f>
        <v>#N/A</v>
      </c>
      <c r="K58" s="44" t="e">
        <f ca="1">IF(K$47&gt;0,COUNTIFS(INDIRECT($I$43&amp;"!$n$4:$n$250"),"NO",INDIRECT($I$43&amp;"!$E$4:$E$250"),"&lt;="&amp;K$46,INDIRECT($I$43&amp;"!$E$4:$E$250"),"&gt;="&amp;K$45,INDIRECT($I$43&amp;"!$F$4:$F$250"),$C$1),NA())</f>
        <v>#N/A</v>
      </c>
      <c r="L58" s="44" t="e">
        <f ca="1">IF(L$47&gt;0,COUNTIFS(INDIRECT($I$43&amp;"!$n$4:$n$250"),"NO",INDIRECT($I$43&amp;"!$E$4:$E$250"),"&lt;="&amp;L$46,INDIRECT($I$43&amp;"!$E$4:$E$250"),"&gt;="&amp;L$45,INDIRECT($I$43&amp;"!$F$4:$F$250"),$C$1),NA())</f>
        <v>#N/A</v>
      </c>
      <c r="M58" s="44" t="e">
        <f ca="1">IF(M$47&gt;0,COUNTIFS(INDIRECT($I$43&amp;"!$n$4:$n$250"),"NO",INDIRECT($I$43&amp;"!$E$4:$E$250"),"&lt;="&amp;M$46,INDIRECT($I$43&amp;"!$E$4:$E$250"),"&gt;="&amp;M$45,INDIRECT($I$43&amp;"!$F$4:$F$250"),$C$1),NA())</f>
        <v>#N/A</v>
      </c>
    </row>
    <row r="59" spans="1:13" ht="28.8">
      <c r="A59" s="68"/>
      <c r="B59" s="55" t="s">
        <v>64</v>
      </c>
      <c r="C59" s="19" t="s">
        <v>65</v>
      </c>
      <c r="D59" s="44" t="e">
        <f ca="1">IF(D$47&gt;0,COUNTIFS(INDIRECT($D$43&amp;"!$o$4:$o$250"),"NO",INDIRECT($D$43&amp;"!$E$4:$E$250"),"&lt;="&amp;D$46,INDIRECT($D$43&amp;"!$E$4:$E$250"),"&gt;="&amp;D$45,INDIRECT($D$43&amp;"!$F$4:$F$250"),$C$1),NA())</f>
        <v>#N/A</v>
      </c>
      <c r="E59" s="44" t="e">
        <f ca="1">IF(E$47&gt;0,COUNTIFS(INDIRECT($D$43&amp;"!$o$4:$o$250"),"NO",INDIRECT($D$43&amp;"!$E$4:$E$250"),"&lt;="&amp;E$46,INDIRECT($D$43&amp;"!$E$4:$E$250"),"&gt;="&amp;E$45,INDIRECT($D$43&amp;"!$F$4:$F$250"),$C$1),NA())</f>
        <v>#N/A</v>
      </c>
      <c r="F59" s="44" t="e">
        <f ca="1">IF(F$47&gt;0,COUNTIFS(INDIRECT($D$43&amp;"!$o$4:$o$250"),"NO",INDIRECT($D$43&amp;"!$E$4:$E$250"),"&lt;="&amp;F$46,INDIRECT($D$43&amp;"!$E$4:$E$250"),"&gt;="&amp;F$45,INDIRECT($D$43&amp;"!$F$4:$F$250"),$C$1),NA())</f>
        <v>#N/A</v>
      </c>
      <c r="G59" s="44" t="e">
        <f ca="1">IF(G$47&gt;0,COUNTIFS(INDIRECT($D$43&amp;"!$o$4:$o$250"),"NO",INDIRECT($D$43&amp;"!$E$4:$E$250"),"&lt;="&amp;G$46,INDIRECT($D$43&amp;"!$E$4:$E$250"),"&gt;="&amp;G$45,INDIRECT($D$43&amp;"!$F$4:$F$250"),$C$1),NA())</f>
        <v>#N/A</v>
      </c>
      <c r="H59" s="44" t="e">
        <f ca="1">IF(H$47&gt;0,COUNTIFS(INDIRECT($D$43&amp;"!$o$4:$o$250"),"NO",INDIRECT($D$43&amp;"!$E$4:$E$250"),"&lt;="&amp;H$46,INDIRECT($D$43&amp;"!$E$4:$E$250"),"&gt;="&amp;H$45,INDIRECT($D$43&amp;"!$F$4:$F$250"),$C$1),NA())</f>
        <v>#N/A</v>
      </c>
      <c r="I59" s="44" t="e">
        <f ca="1">IF(I$47&gt;0,COUNTIFS(INDIRECT($I$43&amp;"!$o$4:$o$250"),"NO",INDIRECT($I$43&amp;"!$E$4:$E$250"),"&lt;="&amp;I$46,INDIRECT($I$43&amp;"!$E$4:$E$250"),"&gt;="&amp;I$45,INDIRECT($I$43&amp;"!$F$4:$F$250"),$C$1),NA())</f>
        <v>#N/A</v>
      </c>
      <c r="J59" s="44" t="e">
        <f ca="1">IF(J$47&gt;0,COUNTIFS(INDIRECT($I$43&amp;"!$o$4:$o$250"),"NO",INDIRECT($I$43&amp;"!$E$4:$E$250"),"&lt;="&amp;J$46,INDIRECT($I$43&amp;"!$E$4:$E$250"),"&gt;="&amp;J$45,INDIRECT($I$43&amp;"!$F$4:$F$250"),$C$1),NA())</f>
        <v>#N/A</v>
      </c>
      <c r="K59" s="44" t="e">
        <f ca="1">IF(K$47&gt;0,COUNTIFS(INDIRECT($I$43&amp;"!$o$4:$o$250"),"NO",INDIRECT($I$43&amp;"!$E$4:$E$250"),"&lt;="&amp;K$46,INDIRECT($I$43&amp;"!$E$4:$E$250"),"&gt;="&amp;K$45,INDIRECT($I$43&amp;"!$F$4:$F$250"),$C$1),NA())</f>
        <v>#N/A</v>
      </c>
      <c r="L59" s="44" t="e">
        <f ca="1">IF(L$47&gt;0,COUNTIFS(INDIRECT($I$43&amp;"!$o$4:$o$250"),"NO",INDIRECT($I$43&amp;"!$E$4:$E$250"),"&lt;="&amp;L$46,INDIRECT($I$43&amp;"!$E$4:$E$250"),"&gt;="&amp;L$45,INDIRECT($I$43&amp;"!$F$4:$F$250"),$C$1),NA())</f>
        <v>#N/A</v>
      </c>
      <c r="M59" s="44" t="e">
        <f ca="1">IF(M$47&gt;0,COUNTIFS(INDIRECT($I$43&amp;"!$o$4:$o$250"),"NO",INDIRECT($I$43&amp;"!$E$4:$E$250"),"&lt;="&amp;M$46,INDIRECT($I$43&amp;"!$E$4:$E$250"),"&gt;="&amp;M$45,INDIRECT($I$43&amp;"!$F$4:$F$250"),$C$1),NA())</f>
        <v>#N/A</v>
      </c>
    </row>
    <row r="60" spans="1:13" ht="43.2">
      <c r="A60" s="68"/>
      <c r="B60" s="55"/>
      <c r="C60" s="19" t="s">
        <v>77</v>
      </c>
      <c r="D60" s="44" t="e">
        <f ca="1">IF(D$47&gt;0,COUNTIFS(INDIRECT($D$43&amp;"!$p$4:$p$250"),"NO",INDIRECT($D$43&amp;"!$E$4:$E$250"),"&lt;="&amp;D$46,INDIRECT($D$43&amp;"!$E$4:$E$250"),"&gt;="&amp;D$45,INDIRECT($D$43&amp;"!$F$4:$F$250"),$C$1),NA())</f>
        <v>#N/A</v>
      </c>
      <c r="E60" s="44" t="e">
        <f ca="1">IF(E$47&gt;0,COUNTIFS(INDIRECT($D$43&amp;"!$p$4:$p$250"),"NO",INDIRECT($D$43&amp;"!$E$4:$E$250"),"&lt;="&amp;E$46,INDIRECT($D$43&amp;"!$E$4:$E$250"),"&gt;="&amp;E$45,INDIRECT($D$43&amp;"!$F$4:$F$250"),$C$1),NA())</f>
        <v>#N/A</v>
      </c>
      <c r="F60" s="44" t="e">
        <f ca="1">IF(F$47&gt;0,COUNTIFS(INDIRECT($D$43&amp;"!$p$4:$p$250"),"NO",INDIRECT($D$43&amp;"!$E$4:$E$250"),"&lt;="&amp;F$46,INDIRECT($D$43&amp;"!$E$4:$E$250"),"&gt;="&amp;F$45,INDIRECT($D$43&amp;"!$F$4:$F$250"),$C$1),NA())</f>
        <v>#N/A</v>
      </c>
      <c r="G60" s="44" t="e">
        <f ca="1">IF(G$47&gt;0,COUNTIFS(INDIRECT($D$43&amp;"!$p$4:$p$250"),"NO",INDIRECT($D$43&amp;"!$E$4:$E$250"),"&lt;="&amp;G$46,INDIRECT($D$43&amp;"!$E$4:$E$250"),"&gt;="&amp;G$45,INDIRECT($D$43&amp;"!$F$4:$F$250"),$C$1),NA())</f>
        <v>#N/A</v>
      </c>
      <c r="H60" s="44" t="e">
        <f ca="1">IF(H$47&gt;0,COUNTIFS(INDIRECT($D$43&amp;"!$p$4:$p$250"),"NO",INDIRECT($D$43&amp;"!$E$4:$E$250"),"&lt;="&amp;H$46,INDIRECT($D$43&amp;"!$E$4:$E$250"),"&gt;="&amp;H$45,INDIRECT($D$43&amp;"!$F$4:$F$250"),$C$1),NA())</f>
        <v>#N/A</v>
      </c>
      <c r="I60" s="44" t="e">
        <f ca="1">IF(I$47&gt;0,COUNTIFS(INDIRECT($I$43&amp;"!$p$4:$p$250"),"NO",INDIRECT($I$43&amp;"!$E$4:$E$250"),"&lt;="&amp;I$46,INDIRECT($I$43&amp;"!$E$4:$E$250"),"&gt;="&amp;I$45,INDIRECT($I$43&amp;"!$F$4:$F$250"),$C$1),NA())</f>
        <v>#N/A</v>
      </c>
      <c r="J60" s="44" t="e">
        <f ca="1">IF(J$47&gt;0,COUNTIFS(INDIRECT($I$43&amp;"!$p$4:$p$250"),"NO",INDIRECT($I$43&amp;"!$E$4:$E$250"),"&lt;="&amp;J$46,INDIRECT($I$43&amp;"!$E$4:$E$250"),"&gt;="&amp;J$45,INDIRECT($I$43&amp;"!$F$4:$F$250"),$C$1),NA())</f>
        <v>#N/A</v>
      </c>
      <c r="K60" s="44" t="e">
        <f ca="1">IF(K$47&gt;0,COUNTIFS(INDIRECT($I$43&amp;"!$p$4:$p$250"),"NO",INDIRECT($I$43&amp;"!$E$4:$E$250"),"&lt;="&amp;K$46,INDIRECT($I$43&amp;"!$E$4:$E$250"),"&gt;="&amp;K$45,INDIRECT($I$43&amp;"!$F$4:$F$250"),$C$1),NA())</f>
        <v>#N/A</v>
      </c>
      <c r="L60" s="44" t="e">
        <f ca="1">IF(L$47&gt;0,COUNTIFS(INDIRECT($I$43&amp;"!$p$4:$p$250"),"NO",INDIRECT($I$43&amp;"!$E$4:$E$250"),"&lt;="&amp;L$46,INDIRECT($I$43&amp;"!$E$4:$E$250"),"&gt;="&amp;L$45,INDIRECT($I$43&amp;"!$F$4:$F$250"),$C$1),NA())</f>
        <v>#N/A</v>
      </c>
      <c r="M60" s="44" t="e">
        <f ca="1">IF(M$47&gt;0,COUNTIFS(INDIRECT($I$43&amp;"!$p$4:$p$250"),"NO",INDIRECT($I$43&amp;"!$E$4:$E$250"),"&lt;="&amp;M$46,INDIRECT($I$43&amp;"!$E$4:$E$250"),"&gt;="&amp;M$45,INDIRECT($I$43&amp;"!$F$4:$F$250"),$C$1),NA())</f>
        <v>#N/A</v>
      </c>
    </row>
    <row r="61" spans="1:13" ht="28.8">
      <c r="A61" s="68"/>
      <c r="B61" s="55" t="s">
        <v>67</v>
      </c>
      <c r="C61" s="19" t="s">
        <v>68</v>
      </c>
      <c r="D61" s="44" t="e">
        <f ca="1">IF(D$47&gt;0,COUNTIFS(INDIRECT($D$43&amp;"!$q$4:$q$250"),"NO",INDIRECT($D$43&amp;"!$E$4:$E$250"),"&lt;="&amp;D$46,INDIRECT($D$43&amp;"!$E$4:$E$250"),"&gt;="&amp;D$45,INDIRECT($D$43&amp;"!$F$4:$F$250"),$C$1),NA())</f>
        <v>#N/A</v>
      </c>
      <c r="E61" s="44" t="e">
        <f ca="1">IF(E$47&gt;0,COUNTIFS(INDIRECT($D$43&amp;"!$q$4:$q$250"),"NO",INDIRECT($D$43&amp;"!$E$4:$E$250"),"&lt;="&amp;E$46,INDIRECT($D$43&amp;"!$E$4:$E$250"),"&gt;="&amp;E$45,INDIRECT($D$43&amp;"!$F$4:$F$250"),$C$1),NA())</f>
        <v>#N/A</v>
      </c>
      <c r="F61" s="44" t="e">
        <f ca="1">IF(F$47&gt;0,COUNTIFS(INDIRECT($D$43&amp;"!$q$4:$q$250"),"NO",INDIRECT($D$43&amp;"!$E$4:$E$250"),"&lt;="&amp;F$46,INDIRECT($D$43&amp;"!$E$4:$E$250"),"&gt;="&amp;F$45,INDIRECT($D$43&amp;"!$F$4:$F$250"),$C$1),NA())</f>
        <v>#N/A</v>
      </c>
      <c r="G61" s="44" t="e">
        <f ca="1">IF(G$47&gt;0,COUNTIFS(INDIRECT($D$43&amp;"!$q$4:$q$250"),"NO",INDIRECT($D$43&amp;"!$E$4:$E$250"),"&lt;="&amp;G$46,INDIRECT($D$43&amp;"!$E$4:$E$250"),"&gt;="&amp;G$45,INDIRECT($D$43&amp;"!$F$4:$F$250"),$C$1),NA())</f>
        <v>#N/A</v>
      </c>
      <c r="H61" s="44" t="e">
        <f ca="1">IF(H$47&gt;0,COUNTIFS(INDIRECT($D$43&amp;"!$q$4:$q$250"),"NO",INDIRECT($D$43&amp;"!$E$4:$E$250"),"&lt;="&amp;H$46,INDIRECT($D$43&amp;"!$E$4:$E$250"),"&gt;="&amp;H$45,INDIRECT($D$43&amp;"!$F$4:$F$250"),$C$1),NA())</f>
        <v>#N/A</v>
      </c>
      <c r="I61" s="44" t="e">
        <f ca="1">IF(I$47&gt;0,COUNTIFS(INDIRECT($I$43&amp;"!$q$4:$q$250"),"NO",INDIRECT($I$43&amp;"!$E$4:$E$250"),"&lt;="&amp;I$46,INDIRECT($I$43&amp;"!$E$4:$E$250"),"&gt;="&amp;I$45,INDIRECT($I$43&amp;"!$F$4:$F$250"),$C$1),NA())</f>
        <v>#N/A</v>
      </c>
      <c r="J61" s="44" t="e">
        <f ca="1">IF(J$47&gt;0,COUNTIFS(INDIRECT($I$43&amp;"!$q$4:$q$250"),"NO",INDIRECT($I$43&amp;"!$E$4:$E$250"),"&lt;="&amp;J$46,INDIRECT($I$43&amp;"!$E$4:$E$250"),"&gt;="&amp;J$45,INDIRECT($I$43&amp;"!$F$4:$F$250"),$C$1),NA())</f>
        <v>#N/A</v>
      </c>
      <c r="K61" s="44" t="e">
        <f ca="1">IF(K$47&gt;0,COUNTIFS(INDIRECT($I$43&amp;"!$q$4:$q$250"),"NO",INDIRECT($I$43&amp;"!$E$4:$E$250"),"&lt;="&amp;K$46,INDIRECT($I$43&amp;"!$E$4:$E$250"),"&gt;="&amp;K$45,INDIRECT($I$43&amp;"!$F$4:$F$250"),$C$1),NA())</f>
        <v>#N/A</v>
      </c>
      <c r="L61" s="44" t="e">
        <f ca="1">IF(L$47&gt;0,COUNTIFS(INDIRECT($I$43&amp;"!$q$4:$q$250"),"NO",INDIRECT($I$43&amp;"!$E$4:$E$250"),"&lt;="&amp;L$46,INDIRECT($I$43&amp;"!$E$4:$E$250"),"&gt;="&amp;L$45,INDIRECT($I$43&amp;"!$F$4:$F$250"),$C$1),NA())</f>
        <v>#N/A</v>
      </c>
      <c r="M61" s="44" t="e">
        <f ca="1">IF(M$47&gt;0,COUNTIFS(INDIRECT($I$43&amp;"!$q$4:$q$250"),"NO",INDIRECT($I$43&amp;"!$E$4:$E$250"),"&lt;="&amp;M$46,INDIRECT($I$43&amp;"!$E$4:$E$250"),"&gt;="&amp;M$45,INDIRECT($I$43&amp;"!$F$4:$F$250"),$C$1),NA())</f>
        <v>#N/A</v>
      </c>
    </row>
    <row r="62" spans="1:13" ht="28.8">
      <c r="A62" s="68"/>
      <c r="B62" s="55"/>
      <c r="C62" s="19" t="s">
        <v>69</v>
      </c>
      <c r="D62" s="44" t="e">
        <f ca="1">IF(D$47&gt;0,COUNTIFS(INDIRECT($D$43&amp;"!$r$4:$r$250"),"NO",INDIRECT($D$43&amp;"!$E$4:$E$250"),"&lt;="&amp;D$46,INDIRECT($D$43&amp;"!$E$4:$E$250"),"&gt;="&amp;D$45,INDIRECT($D$43&amp;"!$F$4:$F$250"),$C$1),NA())</f>
        <v>#N/A</v>
      </c>
      <c r="E62" s="44" t="e">
        <f ca="1">IF(E$47&gt;0,COUNTIFS(INDIRECT($D$43&amp;"!$r$4:$r$250"),"NO",INDIRECT($D$43&amp;"!$E$4:$E$250"),"&lt;="&amp;E$46,INDIRECT($D$43&amp;"!$E$4:$E$250"),"&gt;="&amp;E$45,INDIRECT($D$43&amp;"!$F$4:$F$250"),$C$1),NA())</f>
        <v>#N/A</v>
      </c>
      <c r="F62" s="44" t="e">
        <f ca="1">IF(F$47&gt;0,COUNTIFS(INDIRECT($D$43&amp;"!$r$4:$r$250"),"NO",INDIRECT($D$43&amp;"!$E$4:$E$250"),"&lt;="&amp;F$46,INDIRECT($D$43&amp;"!$E$4:$E$250"),"&gt;="&amp;F$45,INDIRECT($D$43&amp;"!$F$4:$F$250"),$C$1),NA())</f>
        <v>#N/A</v>
      </c>
      <c r="G62" s="44" t="e">
        <f ca="1">IF(G$47&gt;0,COUNTIFS(INDIRECT($D$43&amp;"!$r$4:$r$250"),"NO",INDIRECT($D$43&amp;"!$E$4:$E$250"),"&lt;="&amp;G$46,INDIRECT($D$43&amp;"!$E$4:$E$250"),"&gt;="&amp;G$45,INDIRECT($D$43&amp;"!$F$4:$F$250"),$C$1),NA())</f>
        <v>#N/A</v>
      </c>
      <c r="H62" s="44" t="e">
        <f ca="1">IF(H$47&gt;0,COUNTIFS(INDIRECT($D$43&amp;"!$r$4:$r$250"),"NO",INDIRECT($D$43&amp;"!$E$4:$E$250"),"&lt;="&amp;H$46,INDIRECT($D$43&amp;"!$E$4:$E$250"),"&gt;="&amp;H$45,INDIRECT($D$43&amp;"!$F$4:$F$250"),$C$1),NA())</f>
        <v>#N/A</v>
      </c>
      <c r="I62" s="44" t="e">
        <f ca="1">IF(I$47&gt;0,COUNTIFS(INDIRECT($I$43&amp;"!$r$4:$r$250"),"NO",INDIRECT($I$43&amp;"!$E$4:$E$250"),"&lt;="&amp;I$46,INDIRECT($I$43&amp;"!$E$4:$E$250"),"&gt;="&amp;I$45,INDIRECT($I$43&amp;"!$F$4:$F$250"),$C$1),NA())</f>
        <v>#N/A</v>
      </c>
      <c r="J62" s="44" t="e">
        <f ca="1">IF(J$47&gt;0,COUNTIFS(INDIRECT($I$43&amp;"!$r$4:$r$250"),"NO",INDIRECT($I$43&amp;"!$E$4:$E$250"),"&lt;="&amp;J$46,INDIRECT($I$43&amp;"!$E$4:$E$250"),"&gt;="&amp;J$45,INDIRECT($I$43&amp;"!$F$4:$F$250"),$C$1),NA())</f>
        <v>#N/A</v>
      </c>
      <c r="K62" s="44" t="e">
        <f ca="1">IF(K$47&gt;0,COUNTIFS(INDIRECT($I$43&amp;"!$r$4:$r$250"),"NO",INDIRECT($I$43&amp;"!$E$4:$E$250"),"&lt;="&amp;K$46,INDIRECT($I$43&amp;"!$E$4:$E$250"),"&gt;="&amp;K$45,INDIRECT($I$43&amp;"!$F$4:$F$250"),$C$1),NA())</f>
        <v>#N/A</v>
      </c>
      <c r="L62" s="44" t="e">
        <f ca="1">IF(L$47&gt;0,COUNTIFS(INDIRECT($I$43&amp;"!$r$4:$r$250"),"NO",INDIRECT($I$43&amp;"!$E$4:$E$250"),"&lt;="&amp;L$46,INDIRECT($I$43&amp;"!$E$4:$E$250"),"&gt;="&amp;L$45,INDIRECT($I$43&amp;"!$F$4:$F$250"),$C$1),NA())</f>
        <v>#N/A</v>
      </c>
      <c r="M62" s="44" t="e">
        <f ca="1">IF(M$47&gt;0,COUNTIFS(INDIRECT($I$43&amp;"!$r$4:$r$250"),"NO",INDIRECT($I$43&amp;"!$E$4:$E$250"),"&lt;="&amp;M$46,INDIRECT($I$43&amp;"!$E$4:$E$250"),"&gt;="&amp;M$45,INDIRECT($I$43&amp;"!$F$4:$F$250"),$C$1),NA())</f>
        <v>#N/A</v>
      </c>
    </row>
    <row r="63" spans="1:13" ht="28.8">
      <c r="A63" s="68"/>
      <c r="B63" s="55"/>
      <c r="C63" s="19" t="s">
        <v>70</v>
      </c>
      <c r="D63" s="44" t="e">
        <f ca="1">IF(D$47&gt;0,COUNTIFS(INDIRECT($D$43&amp;"!$s$4:$s$250"),"NO",INDIRECT($D$43&amp;"!$E$4:$E$250"),"&lt;="&amp;D$46,INDIRECT($D$43&amp;"!$E$4:$E$250"),"&gt;="&amp;D$45,INDIRECT($D$43&amp;"!$F$4:$F$250"),$C$1),NA())</f>
        <v>#N/A</v>
      </c>
      <c r="E63" s="44" t="e">
        <f ca="1">IF(E$47&gt;0,COUNTIFS(INDIRECT($D$43&amp;"!$s$4:$s$250"),"NO",INDIRECT($D$43&amp;"!$E$4:$E$250"),"&lt;="&amp;E$46,INDIRECT($D$43&amp;"!$E$4:$E$250"),"&gt;="&amp;E$45,INDIRECT($D$43&amp;"!$F$4:$F$250"),$C$1),NA())</f>
        <v>#N/A</v>
      </c>
      <c r="F63" s="44" t="e">
        <f ca="1">IF(F$47&gt;0,COUNTIFS(INDIRECT($D$43&amp;"!$s$4:$s$250"),"NO",INDIRECT($D$43&amp;"!$E$4:$E$250"),"&lt;="&amp;F$46,INDIRECT($D$43&amp;"!$E$4:$E$250"),"&gt;="&amp;F$45,INDIRECT($D$43&amp;"!$F$4:$F$250"),$C$1),NA())</f>
        <v>#N/A</v>
      </c>
      <c r="G63" s="44" t="e">
        <f ca="1">IF(G$47&gt;0,COUNTIFS(INDIRECT($D$43&amp;"!$s$4:$s$250"),"NO",INDIRECT($D$43&amp;"!$E$4:$E$250"),"&lt;="&amp;G$46,INDIRECT($D$43&amp;"!$E$4:$E$250"),"&gt;="&amp;G$45,INDIRECT($D$43&amp;"!$F$4:$F$250"),$C$1),NA())</f>
        <v>#N/A</v>
      </c>
      <c r="H63" s="44" t="e">
        <f ca="1">IF(H$47&gt;0,COUNTIFS(INDIRECT($D$43&amp;"!$s$4:$s$250"),"NO",INDIRECT($D$43&amp;"!$E$4:$E$250"),"&lt;="&amp;H$46,INDIRECT($D$43&amp;"!$E$4:$E$250"),"&gt;="&amp;H$45,INDIRECT($D$43&amp;"!$F$4:$F$250"),$C$1),NA())</f>
        <v>#N/A</v>
      </c>
      <c r="I63" s="44" t="e">
        <f ca="1">IF(I$47&gt;0,COUNTIFS(INDIRECT($I$43&amp;"!$s$4:$s$250"),"NO",INDIRECT($I$43&amp;"!$E$4:$E$250"),"&lt;="&amp;I$46,INDIRECT($I$43&amp;"!$E$4:$E$250"),"&gt;="&amp;I$45,INDIRECT($I$43&amp;"!$F$4:$F$250"),$C$1),NA())</f>
        <v>#N/A</v>
      </c>
      <c r="J63" s="44" t="e">
        <f ca="1">IF(J$47&gt;0,COUNTIFS(INDIRECT($I$43&amp;"!$s$4:$s$250"),"NO",INDIRECT($I$43&amp;"!$E$4:$E$250"),"&lt;="&amp;J$46,INDIRECT($I$43&amp;"!$E$4:$E$250"),"&gt;="&amp;J$45,INDIRECT($I$43&amp;"!$F$4:$F$250"),$C$1),NA())</f>
        <v>#N/A</v>
      </c>
      <c r="K63" s="44" t="e">
        <f ca="1">IF(K$47&gt;0,COUNTIFS(INDIRECT($I$43&amp;"!$s$4:$s$250"),"NO",INDIRECT($I$43&amp;"!$E$4:$E$250"),"&lt;="&amp;K$46,INDIRECT($I$43&amp;"!$E$4:$E$250"),"&gt;="&amp;K$45,INDIRECT($I$43&amp;"!$F$4:$F$250"),$C$1),NA())</f>
        <v>#N/A</v>
      </c>
      <c r="L63" s="44" t="e">
        <f ca="1">IF(L$47&gt;0,COUNTIFS(INDIRECT($I$43&amp;"!$s$4:$s$250"),"NO",INDIRECT($I$43&amp;"!$E$4:$E$250"),"&lt;="&amp;L$46,INDIRECT($I$43&amp;"!$E$4:$E$250"),"&gt;="&amp;L$45,INDIRECT($I$43&amp;"!$F$4:$F$250"),$C$1),NA())</f>
        <v>#N/A</v>
      </c>
      <c r="M63" s="44" t="e">
        <f ca="1">IF(M$47&gt;0,COUNTIFS(INDIRECT($I$43&amp;"!$s$4:$s$250"),"NO",INDIRECT($I$43&amp;"!$E$4:$E$250"),"&lt;="&amp;M$46,INDIRECT($I$43&amp;"!$E$4:$E$250"),"&gt;="&amp;M$45,INDIRECT($I$43&amp;"!$F$4:$F$250"),$C$1),NA())</f>
        <v>#N/A</v>
      </c>
    </row>
    <row r="64" spans="1:13" ht="15.6">
      <c r="A64" s="54" t="s">
        <v>71</v>
      </c>
      <c r="B64" s="64" t="s">
        <v>55</v>
      </c>
      <c r="C64" s="64"/>
      <c r="D64" s="27" t="e">
        <f ca="1">IF(D$47&gt;0,SUM(D$51:D$58),NA())</f>
        <v>#N/A</v>
      </c>
      <c r="E64" s="27" t="e">
        <f t="shared" ref="E64:M64" ca="1" si="24">IF(E$47&gt;0,SUM(E$51:E$58),NA())</f>
        <v>#N/A</v>
      </c>
      <c r="F64" s="27" t="e">
        <f t="shared" ca="1" si="24"/>
        <v>#N/A</v>
      </c>
      <c r="G64" s="27" t="e">
        <f t="shared" ca="1" si="24"/>
        <v>#N/A</v>
      </c>
      <c r="H64" s="27" t="e">
        <f t="shared" ca="1" si="24"/>
        <v>#N/A</v>
      </c>
      <c r="I64" s="27" t="e">
        <f t="shared" ca="1" si="24"/>
        <v>#N/A</v>
      </c>
      <c r="J64" s="27" t="e">
        <f t="shared" ca="1" si="24"/>
        <v>#N/A</v>
      </c>
      <c r="K64" s="27" t="e">
        <f t="shared" ca="1" si="24"/>
        <v>#N/A</v>
      </c>
      <c r="L64" s="27" t="e">
        <f t="shared" ca="1" si="24"/>
        <v>#N/A</v>
      </c>
      <c r="M64" s="27" t="e">
        <f t="shared" ca="1" si="24"/>
        <v>#N/A</v>
      </c>
    </row>
    <row r="65" spans="1:13" ht="15.6">
      <c r="A65" s="54"/>
      <c r="B65" s="64" t="s">
        <v>64</v>
      </c>
      <c r="C65" s="64"/>
      <c r="D65" s="27" t="e">
        <f ca="1">IF(D$47&gt;0,SUM(D$59:D$60),NA())</f>
        <v>#N/A</v>
      </c>
      <c r="E65" s="27" t="e">
        <f t="shared" ref="E65:M65" ca="1" si="25">IF(E$47&gt;0,SUM(E$59:E$60),NA())</f>
        <v>#N/A</v>
      </c>
      <c r="F65" s="27" t="e">
        <f t="shared" ca="1" si="25"/>
        <v>#N/A</v>
      </c>
      <c r="G65" s="27" t="e">
        <f t="shared" ca="1" si="25"/>
        <v>#N/A</v>
      </c>
      <c r="H65" s="27" t="e">
        <f t="shared" ca="1" si="25"/>
        <v>#N/A</v>
      </c>
      <c r="I65" s="27" t="e">
        <f t="shared" ca="1" si="25"/>
        <v>#N/A</v>
      </c>
      <c r="J65" s="27" t="e">
        <f t="shared" ca="1" si="25"/>
        <v>#N/A</v>
      </c>
      <c r="K65" s="27" t="e">
        <f t="shared" ca="1" si="25"/>
        <v>#N/A</v>
      </c>
      <c r="L65" s="27" t="e">
        <f t="shared" ca="1" si="25"/>
        <v>#N/A</v>
      </c>
      <c r="M65" s="27" t="e">
        <f t="shared" ca="1" si="25"/>
        <v>#N/A</v>
      </c>
    </row>
    <row r="66" spans="1:13" ht="15.6">
      <c r="A66" s="54"/>
      <c r="B66" s="64" t="s">
        <v>67</v>
      </c>
      <c r="C66" s="64"/>
      <c r="D66" s="27" t="e">
        <f ca="1">IF(D$47&gt;0,SUM(D$61:D$63),NA())</f>
        <v>#N/A</v>
      </c>
      <c r="E66" s="27" t="e">
        <f t="shared" ref="E66:M66" ca="1" si="26">IF(E$47&gt;0,SUM(E$61:E$63),NA())</f>
        <v>#N/A</v>
      </c>
      <c r="F66" s="27" t="e">
        <f t="shared" ca="1" si="26"/>
        <v>#N/A</v>
      </c>
      <c r="G66" s="27" t="e">
        <f t="shared" ca="1" si="26"/>
        <v>#N/A</v>
      </c>
      <c r="H66" s="27" t="e">
        <f t="shared" ca="1" si="26"/>
        <v>#N/A</v>
      </c>
      <c r="I66" s="27" t="e">
        <f t="shared" ca="1" si="26"/>
        <v>#N/A</v>
      </c>
      <c r="J66" s="27" t="e">
        <f t="shared" ca="1" si="26"/>
        <v>#N/A</v>
      </c>
      <c r="K66" s="27" t="e">
        <f t="shared" ca="1" si="26"/>
        <v>#N/A</v>
      </c>
      <c r="L66" s="27" t="e">
        <f t="shared" ca="1" si="26"/>
        <v>#N/A</v>
      </c>
      <c r="M66" s="27" t="e">
        <f t="shared" ca="1" si="26"/>
        <v>#N/A</v>
      </c>
    </row>
    <row r="68" spans="1:13">
      <c r="D68" s="39" t="str">
        <f>TEXT(D45,"mm/dd")&amp;" - "&amp;TEXT(D46,"mm/dd")</f>
        <v xml:space="preserve"> - </v>
      </c>
      <c r="E68" s="39" t="str">
        <f t="shared" ref="E68:M68" si="27">TEXT(E45,"mm/dd")&amp;" - "&amp;TEXT(E46,"mm/dd")</f>
        <v xml:space="preserve"> - </v>
      </c>
      <c r="F68" s="39" t="str">
        <f t="shared" si="27"/>
        <v xml:space="preserve"> - </v>
      </c>
      <c r="G68" s="39" t="str">
        <f t="shared" si="27"/>
        <v xml:space="preserve"> - </v>
      </c>
      <c r="H68" s="39" t="str">
        <f t="shared" si="27"/>
        <v xml:space="preserve"> - </v>
      </c>
      <c r="I68" s="39" t="str">
        <f t="shared" si="27"/>
        <v xml:space="preserve"> - </v>
      </c>
      <c r="J68" s="39" t="str">
        <f t="shared" si="27"/>
        <v xml:space="preserve"> - </v>
      </c>
      <c r="K68" s="39" t="str">
        <f t="shared" si="27"/>
        <v xml:space="preserve"> - </v>
      </c>
      <c r="L68" s="39" t="str">
        <f t="shared" si="27"/>
        <v xml:space="preserve"> - </v>
      </c>
      <c r="M68" s="39" t="str">
        <f t="shared" si="27"/>
        <v xml:space="preserve"> - </v>
      </c>
    </row>
  </sheetData>
  <mergeCells count="27">
    <mergeCell ref="A64:A66"/>
    <mergeCell ref="B64:C64"/>
    <mergeCell ref="B65:C65"/>
    <mergeCell ref="B66:C66"/>
    <mergeCell ref="A44:C44"/>
    <mergeCell ref="D44:H44"/>
    <mergeCell ref="I44:M44"/>
    <mergeCell ref="A45:B46"/>
    <mergeCell ref="A47:B50"/>
    <mergeCell ref="A51:A63"/>
    <mergeCell ref="B51:B58"/>
    <mergeCell ref="B59:B60"/>
    <mergeCell ref="B61:B63"/>
    <mergeCell ref="I43:M43"/>
    <mergeCell ref="A1:B1"/>
    <mergeCell ref="A4:C5"/>
    <mergeCell ref="A6:B9"/>
    <mergeCell ref="A10:A22"/>
    <mergeCell ref="B10:B17"/>
    <mergeCell ref="B18:B19"/>
    <mergeCell ref="B20:B22"/>
    <mergeCell ref="A23:A25"/>
    <mergeCell ref="B23:C23"/>
    <mergeCell ref="B24:C24"/>
    <mergeCell ref="B25:C25"/>
    <mergeCell ref="D43:H43"/>
    <mergeCell ref="A2:H2"/>
  </mergeCells>
  <conditionalFormatting sqref="D6:O25">
    <cfRule type="expression" dxfId="249" priority="13">
      <formula>ISERROR(D6)</formula>
    </cfRule>
  </conditionalFormatting>
  <conditionalFormatting sqref="D23:O25">
    <cfRule type="dataBar" priority="12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{F05B1770-CE49-4A0F-AC71-C21494EA8E12}</x14:id>
        </ext>
      </extLst>
    </cfRule>
  </conditionalFormatting>
  <conditionalFormatting sqref="D8:O8">
    <cfRule type="expression" dxfId="248" priority="11">
      <formula>ISERROR(D8)</formula>
    </cfRule>
  </conditionalFormatting>
  <conditionalFormatting sqref="D9:O9">
    <cfRule type="expression" dxfId="247" priority="10">
      <formula>ISERROR(D9)</formula>
    </cfRule>
  </conditionalFormatting>
  <conditionalFormatting sqref="D10:O22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{FF56A945-6163-4183-9628-3852349160B2}</x14:id>
        </ext>
      </extLst>
    </cfRule>
  </conditionalFormatting>
  <conditionalFormatting sqref="D51:M63">
    <cfRule type="expression" dxfId="246" priority="8">
      <formula>ISERROR(D51)</formula>
    </cfRule>
  </conditionalFormatting>
  <conditionalFormatting sqref="D49:M49">
    <cfRule type="expression" dxfId="245" priority="7">
      <formula>ISERROR(D49)</formula>
    </cfRule>
  </conditionalFormatting>
  <conditionalFormatting sqref="D49:M49">
    <cfRule type="expression" dxfId="244" priority="6">
      <formula>ISERROR(D49)</formula>
    </cfRule>
  </conditionalFormatting>
  <conditionalFormatting sqref="D50:M50">
    <cfRule type="expression" dxfId="243" priority="5">
      <formula>ISERROR(D50)</formula>
    </cfRule>
  </conditionalFormatting>
  <conditionalFormatting sqref="D50:M50">
    <cfRule type="expression" dxfId="242" priority="4">
      <formula>ISERROR(D50)</formula>
    </cfRule>
  </conditionalFormatting>
  <conditionalFormatting sqref="D64:M66">
    <cfRule type="expression" dxfId="241" priority="3">
      <formula>ISERROR(D64)</formula>
    </cfRule>
  </conditionalFormatting>
  <conditionalFormatting sqref="D64:M66">
    <cfRule type="dataBar" priority="2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{B3C4F872-F088-47C6-8582-73425625EAE7}</x14:id>
        </ext>
      </extLst>
    </cfRule>
  </conditionalFormatting>
  <conditionalFormatting sqref="D47:M48">
    <cfRule type="expression" dxfId="240" priority="1">
      <formula>ISERROR(D47)</formula>
    </cfRule>
  </conditionalFormatting>
  <conditionalFormatting sqref="D51:M63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{2C1665AB-1CD0-4C99-BDE0-C63D5994176F}</x14:id>
        </ext>
      </extLst>
    </cfRule>
  </conditionalFormatting>
  <dataValidations count="2">
    <dataValidation type="list" allowBlank="1" showInputMessage="1" showErrorMessage="1" sqref="D44:M44" xr:uid="{815DCF94-96C8-43D0-B37E-9FDC6E7CE096}">
      <formula1>month_list</formula1>
    </dataValidation>
    <dataValidation type="list" allowBlank="1" showInputMessage="1" showErrorMessage="1" sqref="C1" xr:uid="{42122289-DA29-4DFC-9DF5-B39AA2208FAC}">
      <formula1>"7a - 11a,11a - 3p,3p - 7p,7p - 11p,11p - 3a,3a - 7a"</formula1>
    </dataValidation>
  </dataValidations>
  <pageMargins left="0.7" right="0.7" top="0.5" bottom="0.5" header="0.3" footer="0.3"/>
  <pageSetup scale="6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5B1770-CE49-4A0F-AC71-C21494EA8E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D23:O25</xm:sqref>
        </x14:conditionalFormatting>
        <x14:conditionalFormatting xmlns:xm="http://schemas.microsoft.com/office/excel/2006/main">
          <x14:cfRule type="dataBar" id="{FF56A945-6163-4183-9628-3852349160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D10:O22</xm:sqref>
        </x14:conditionalFormatting>
        <x14:conditionalFormatting xmlns:xm="http://schemas.microsoft.com/office/excel/2006/main">
          <x14:cfRule type="dataBar" id="{B3C4F872-F088-47C6-8582-73425625EA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D64:M66</xm:sqref>
        </x14:conditionalFormatting>
        <x14:conditionalFormatting xmlns:xm="http://schemas.microsoft.com/office/excel/2006/main">
          <x14:cfRule type="dataBar" id="{2C1665AB-1CD0-4C99-BDE0-C63D59941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D51:M63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54C3-17B3-4198-921B-4A76FEE9FF10}">
  <sheetPr>
    <pageSetUpPr fitToPage="1"/>
  </sheetPr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Rates'!D4="","MONTH 1",'SUMMARY Rates'!D4)</f>
        <v>Month_1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87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IF(COUNTA(Table2[[#This Row],[Employee Name]:[13. Skin is intact without open wounds or rashes]])=0,"",COUNTIF(Table2[[#This Row],[1. Checks that sink areas are supplied with soap and paper towels]:[13. Skin is intact without open wounds or rashes]],"NO"))</f>
        <v/>
      </c>
    </row>
  </sheetData>
  <mergeCells count="5">
    <mergeCell ref="G2:N2"/>
    <mergeCell ref="O2:P2"/>
    <mergeCell ref="Q2:S2"/>
    <mergeCell ref="B2:F2"/>
    <mergeCell ref="A1:F1"/>
  </mergeCells>
  <dataValidations count="3">
    <dataValidation type="list" allowBlank="1" showInputMessage="1" showErrorMessage="1" sqref="G4:S250" xr:uid="{6137C6D9-1A8D-4BBF-B3DF-2A2EC4763EC6}">
      <formula1>"YES,NO"</formula1>
    </dataValidation>
    <dataValidation type="list" allowBlank="1" showInputMessage="1" showErrorMessage="1" sqref="F4:F250" xr:uid="{CDDF49D2-E824-4D7C-9DA8-B19A0638DD9B}">
      <formula1>"7a - 11a,11a - 3p,3p - 7p,7p - 11p,11p - 3a,3a - 7a"</formula1>
    </dataValidation>
    <dataValidation type="list" allowBlank="1" showInputMessage="1" showErrorMessage="1" sqref="C4:C250" xr:uid="{3B0FFD6F-A60C-4CD5-9806-FC6327A580C6}">
      <formula1>JOB_LIST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1F31-D11F-4A21-9F33-A57E92F84A95}"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Rates'!E4="","MONTH 2",'SUMMARY Rates'!E4)</f>
        <v>Month_2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87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IF(COUNTA(Table24[[#This Row],[Employee Name]:[13. Skin is intact without open wounds or rashes]])=0,"",COUNTIF(Table24[[#This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316BD716-713E-4E86-93A0-453E99DC4034}">
      <formula1>"YES,NO"</formula1>
    </dataValidation>
    <dataValidation type="list" allowBlank="1" showInputMessage="1" showErrorMessage="1" sqref="F4:F250" xr:uid="{BF20EF8B-0907-419C-AD89-53C202546064}">
      <formula1>"7a - 11a,11a - 3p,3p - 7p,7p - 11p,11p - 3a,3a - 7a"</formula1>
    </dataValidation>
    <dataValidation type="list" allowBlank="1" showInputMessage="1" showErrorMessage="1" sqref="C4:C250" xr:uid="{39F5C881-3E2D-4DC7-B1ED-A973432C2C44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ADE1-05F9-46F9-BCD2-FAD7D46E5FA5}"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Rates'!F4="","MONTH 1",'SUMMARY Rates'!F4)</f>
        <v>Month_3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92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IF(COUNTA(Table25[[#This Row],[Employee Name]:[13. Skin is intact without open wounds or rashes]])=0,"",COUNTIF(Table25[[#This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26EA2AFF-5E38-4F5D-A020-7FDC5A65B854}">
      <formula1>"YES,NO"</formula1>
    </dataValidation>
    <dataValidation type="list" allowBlank="1" showInputMessage="1" showErrorMessage="1" sqref="F4:F250" xr:uid="{CED05928-EA03-453C-B374-270D932B09DE}">
      <formula1>"7a - 11a,11a - 3p,3p - 7p,7p - 11p,11p - 3a,3a - 7a"</formula1>
    </dataValidation>
    <dataValidation type="list" allowBlank="1" showInputMessage="1" showErrorMessage="1" sqref="C4:C250" xr:uid="{CA59B5B3-E5F4-4BC1-90B8-674CA0F62FF8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20A0-CA5E-4C7B-BDF2-26FA43FF8652}"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Rates'!G4="","MONTH 1",'SUMMARY Rates'!G4)</f>
        <v>Month_4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92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IF(COUNTA(Table26[[#This Row],[Employee Name]:[13. Skin is intact without open wounds or rashes]])=0,"",COUNTIF(Table26[[#This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B8316A46-C997-4F6F-BC1F-3170F01A8D1F}">
      <formula1>"YES,NO"</formula1>
    </dataValidation>
    <dataValidation type="list" allowBlank="1" showInputMessage="1" showErrorMessage="1" sqref="F4:F250" xr:uid="{E494E8CE-0822-4F77-9D1B-04EFD01E5E24}">
      <formula1>"7a - 11a,11a - 3p,3p - 7p,7p - 11p,11p - 3a,3a - 7a"</formula1>
    </dataValidation>
    <dataValidation type="list" allowBlank="1" showInputMessage="1" showErrorMessage="1" sqref="C4:C250" xr:uid="{18141B12-106E-4C81-8619-467BE8270B81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FCC5-4A13-4134-B9E3-0EF5CAC4351A}">
  <dimension ref="A1:T250"/>
  <sheetViews>
    <sheetView workbookViewId="0">
      <pane xSplit="6" ySplit="3" topLeftCell="H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Rates'!H4="","MONTH 1",'SUMMARY Rates'!H4)</f>
        <v>Month_5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87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IF(COUNTA(Table27[[#This Row],[Employee Name]:[13. Skin is intact without open wounds or rashes]])=0,"",COUNTIF(Table27[[#This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B8CFA60A-CE49-440B-966D-4EA788B3A5FD}">
      <formula1>"YES,NO"</formula1>
    </dataValidation>
    <dataValidation type="list" allowBlank="1" showInputMessage="1" showErrorMessage="1" sqref="F4:F250" xr:uid="{80E2626E-5BD2-4889-98AE-F384253A2F6B}">
      <formula1>"7a - 11a,11a - 3p,3p - 7p,7p - 11p,11p - 3a,3a - 7a"</formula1>
    </dataValidation>
    <dataValidation type="list" allowBlank="1" showInputMessage="1" showErrorMessage="1" sqref="C4:C250" xr:uid="{1A2810AE-7656-43B2-AAA3-86B1BBC95105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2168-AF07-404A-9FA0-00E3604FE187}"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Rates'!I4="","MONTH 1",'SUMMARY Rates'!I4)</f>
        <v>Month_6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87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IF(COUNTA(Table28[[#This Row],[Employee Name]:[13. Skin is intact without open wounds or rashes]])=0,"",COUNTIF(Table28[[#This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06697117-9B39-4921-BCA7-4F08F3A3C708}">
      <formula1>"YES,NO"</formula1>
    </dataValidation>
    <dataValidation type="list" allowBlank="1" showInputMessage="1" showErrorMessage="1" sqref="F4:F250" xr:uid="{AA6DED82-932E-4C65-8956-123FD36167D2}">
      <formula1>"7a - 11a,11a - 3p,3p - 7p,7p - 11p,11p - 3a,3a - 7a"</formula1>
    </dataValidation>
    <dataValidation type="list" allowBlank="1" showInputMessage="1" showErrorMessage="1" sqref="C4:C250" xr:uid="{02DB3C6B-C1FA-429C-98D2-9A49A38320E9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3E99-9F23-4E24-958C-7D99ABA67870}"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Rates'!J4="","MONTH 1",'SUMMARY Rates'!J4)</f>
        <v>Month_7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92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IF(COUNTA(Table29[[#This Row],[Employee Name]:[13. Skin is intact without open wounds or rashes]])=0,"",COUNTIF(Table29[[#This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9D2059E7-C6A2-4B0D-8097-51ED1AC518FC}">
      <formula1>"YES,NO"</formula1>
    </dataValidation>
    <dataValidation type="list" allowBlank="1" showInputMessage="1" showErrorMessage="1" sqref="F4:F250" xr:uid="{AA171441-6E3B-4FC0-A134-A4B9E73B5E21}">
      <formula1>"7a - 11a,11a - 3p,3p - 7p,7p - 11p,11p - 3a,3a - 7a"</formula1>
    </dataValidation>
    <dataValidation type="list" allowBlank="1" showInputMessage="1" showErrorMessage="1" sqref="C4:C250" xr:uid="{DDC60C81-5996-4764-BE1F-94C3B948CE3A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9751-4DF2-4A75-86F7-47C913201A92}"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Rates'!K4="","MONTH 1",'SUMMARY Rates'!K4)</f>
        <v>Month_8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87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IF(COUNTA(Table210[[#This Row],[Employee Name]:[13. Skin is intact without open wounds or rashes]])=0,"",COUNTIF(Table210[[#This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23FBA1A1-048E-492B-9EF2-4416C077B5CB}">
      <formula1>"YES,NO"</formula1>
    </dataValidation>
    <dataValidation type="list" allowBlank="1" showInputMessage="1" showErrorMessage="1" sqref="F4:F250" xr:uid="{A8834F67-EACC-4448-B89B-04DF3CE14E2A}">
      <formula1>"7a - 11a,11a - 3p,3p - 7p,7p - 11p,11p - 3a,3a - 7a"</formula1>
    </dataValidation>
    <dataValidation type="list" allowBlank="1" showInputMessage="1" showErrorMessage="1" sqref="C4:C250" xr:uid="{DB7349F0-E6E4-4AFE-ABF0-A9E9C268B8D5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2729-5D29-453B-A0E2-4E50BD0DB9A4}"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Rates'!L4="","MONTH 1",'SUMMARY Rates'!L4)</f>
        <v>Month_9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87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IF(COUNTA(Table211[[#This Row],[Employee Name]:[13. Skin is intact without open wounds or rashes]])=0,"",COUNTIF(Table211[[#This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12AB6381-ED63-4EC2-862A-AFDC3FDEA047}">
      <formula1>"YES,NO"</formula1>
    </dataValidation>
    <dataValidation type="list" allowBlank="1" showInputMessage="1" showErrorMessage="1" sqref="F4:F250" xr:uid="{85E0E1C6-87F6-4AEF-9D71-CD7815071715}">
      <formula1>"7a - 11a,11a - 3p,3p - 7p,7p - 11p,11p - 3a,3a - 7a"</formula1>
    </dataValidation>
    <dataValidation type="list" allowBlank="1" showInputMessage="1" showErrorMessage="1" sqref="C4:C250" xr:uid="{03DC4605-A11B-4DC8-98DA-249BCA278E66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9634-03B1-4DFE-9E67-6A1CC1EF9BE3}"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Rates'!M4="","MONTH 1",'SUMMARY Rates'!M4)</f>
        <v>Month_10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87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IF(COUNTA(Table212[[#This Row],[Employee Name]:[13. Skin is intact without open wounds or rashes]])=0,"",COUNTIF(Table212[[#This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FA9BF19E-2F99-4900-929C-13598CC11800}">
      <formula1>"YES,NO"</formula1>
    </dataValidation>
    <dataValidation type="list" allowBlank="1" showInputMessage="1" showErrorMessage="1" sqref="F4:F250" xr:uid="{91D79B56-D79B-4A61-9FFE-505B7C2A51C6}">
      <formula1>"7a - 11a,11a - 3p,3p - 7p,7p - 11p,11p - 3a,3a - 7a"</formula1>
    </dataValidation>
    <dataValidation type="list" allowBlank="1" showInputMessage="1" showErrorMessage="1" sqref="C4:C250" xr:uid="{9463E5C2-3932-42EE-923D-09F61EC55C0A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0CB18-7436-4111-897D-CC762C959A96}">
  <dimension ref="A1:T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Rates'!N4="","MONTH 1",'SUMMARY Rates'!N4)</f>
        <v>Month_11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93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IF(COUNTA(Table213[[#This Row],[Employee Name]:[13. Skin is intact without open wounds or rashes]])=0,"",COUNTIF(Table213[[#This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B5E805C3-EE85-4214-AAC8-D4392C19449E}">
      <formula1>"YES,NO"</formula1>
    </dataValidation>
    <dataValidation type="list" allowBlank="1" showInputMessage="1" showErrorMessage="1" sqref="F4:F250" xr:uid="{74298964-4A16-4F9E-8ABD-947421FB3A28}">
      <formula1>"7a - 11a,11a - 3p,3p - 7p,7p - 11p,11p - 3a,3a - 7a"</formula1>
    </dataValidation>
    <dataValidation type="list" allowBlank="1" showInputMessage="1" showErrorMessage="1" sqref="C4:C250" xr:uid="{DA11EDB7-2612-4897-9302-4BA2DB07558D}">
      <formula1>JOB_LIST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D8525-874B-4883-9B43-2F0018527FC9}">
  <dimension ref="A1:T250"/>
  <sheetViews>
    <sheetView tabSelected="1"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4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7.6640625" customWidth="1"/>
    <col min="8" max="8" width="16.33203125" customWidth="1"/>
    <col min="9" max="9" width="19.6640625" customWidth="1"/>
    <col min="10" max="10" width="28.88671875" customWidth="1"/>
    <col min="11" max="11" width="18" customWidth="1"/>
    <col min="12" max="12" width="18.5546875" customWidth="1"/>
    <col min="13" max="13" width="15.44140625" customWidth="1"/>
    <col min="14" max="14" width="22.109375" customWidth="1"/>
    <col min="15" max="15" width="18.44140625" customWidth="1"/>
    <col min="16" max="16" width="22.88671875" customWidth="1"/>
    <col min="17" max="17" width="15.33203125" customWidth="1"/>
    <col min="18" max="18" width="18.44140625" customWidth="1"/>
    <col min="19" max="19" width="18.88671875" customWidth="1"/>
  </cols>
  <sheetData>
    <row r="1" spans="1:20" ht="33.6">
      <c r="A1" s="74" t="str">
        <f>IF('SUMMARY Rates'!O4="","MONTH 1",'SUMMARY Rates'!O4)</f>
        <v>Month_12</v>
      </c>
      <c r="B1" s="74"/>
      <c r="C1" s="74"/>
      <c r="D1" s="74"/>
      <c r="E1" s="74"/>
      <c r="F1" s="74"/>
      <c r="G1" s="13"/>
    </row>
    <row r="2" spans="1:20" ht="15.6">
      <c r="B2" s="73" t="s">
        <v>85</v>
      </c>
      <c r="C2" s="73"/>
      <c r="D2" s="73"/>
      <c r="E2" s="73"/>
      <c r="F2" s="73"/>
      <c r="G2" s="70" t="s">
        <v>55</v>
      </c>
      <c r="H2" s="70"/>
      <c r="I2" s="70"/>
      <c r="J2" s="70"/>
      <c r="K2" s="70"/>
      <c r="L2" s="70"/>
      <c r="M2" s="70"/>
      <c r="N2" s="70"/>
      <c r="O2" s="71" t="s">
        <v>64</v>
      </c>
      <c r="P2" s="71"/>
      <c r="Q2" s="72" t="s">
        <v>67</v>
      </c>
      <c r="R2" s="72"/>
      <c r="S2" s="72"/>
      <c r="T2" s="16"/>
    </row>
    <row r="3" spans="1:20" s="10" customFormat="1" ht="57.6">
      <c r="A3" s="15"/>
      <c r="B3" s="11" t="s">
        <v>86</v>
      </c>
      <c r="C3" s="11" t="s">
        <v>93</v>
      </c>
      <c r="D3" s="11" t="s">
        <v>88</v>
      </c>
      <c r="E3" s="11" t="s">
        <v>89</v>
      </c>
      <c r="F3" s="11" t="s">
        <v>90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65</v>
      </c>
      <c r="P3" s="11" t="s">
        <v>66</v>
      </c>
      <c r="Q3" s="11" t="s">
        <v>68</v>
      </c>
      <c r="R3" s="11" t="s">
        <v>69</v>
      </c>
      <c r="S3" s="11" t="s">
        <v>70</v>
      </c>
      <c r="T3" s="11" t="s">
        <v>91</v>
      </c>
    </row>
    <row r="4" spans="1:20">
      <c r="B4" s="17"/>
      <c r="C4" s="17"/>
      <c r="D4" s="17"/>
      <c r="E4" s="18"/>
      <c r="F4" s="4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" spans="1:20">
      <c r="B5" s="17"/>
      <c r="C5" s="17"/>
      <c r="D5" s="17"/>
      <c r="E5" s="18"/>
      <c r="F5" s="4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" spans="1:20">
      <c r="B6" s="17"/>
      <c r="C6" s="17"/>
      <c r="D6" s="17"/>
      <c r="E6" s="18"/>
      <c r="F6" s="4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" spans="1:20">
      <c r="B7" s="17"/>
      <c r="C7" s="17"/>
      <c r="D7" s="17"/>
      <c r="E7" s="18"/>
      <c r="F7" s="4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" spans="1:20">
      <c r="B8" s="17"/>
      <c r="C8" s="17"/>
      <c r="D8" s="17"/>
      <c r="E8" s="18"/>
      <c r="F8" s="40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" spans="1:20">
      <c r="B9" s="17"/>
      <c r="C9" s="17"/>
      <c r="D9" s="17"/>
      <c r="E9" s="18"/>
      <c r="F9" s="4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" spans="1:20">
      <c r="B10" s="17"/>
      <c r="C10" s="17"/>
      <c r="D10" s="17"/>
      <c r="E10" s="18"/>
      <c r="F10" s="4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" spans="1:20">
      <c r="B11" s="17"/>
      <c r="C11" s="17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" spans="1:20">
      <c r="B12" s="17"/>
      <c r="C12" s="17"/>
      <c r="D12" s="17"/>
      <c r="E12" s="18"/>
      <c r="F12" s="4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" spans="1:20">
      <c r="B13" s="17"/>
      <c r="C13" s="17"/>
      <c r="D13" s="17"/>
      <c r="E13" s="18"/>
      <c r="F13" s="40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" spans="1:20">
      <c r="B14" s="17"/>
      <c r="C14" s="17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" spans="1:20">
      <c r="B15" s="17"/>
      <c r="C15" s="17"/>
      <c r="D15" s="17"/>
      <c r="E15" s="18"/>
      <c r="F15" s="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" spans="1:20">
      <c r="B16" s="17"/>
      <c r="C16" s="17"/>
      <c r="D16" s="17"/>
      <c r="E16" s="18"/>
      <c r="F16" s="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" spans="2:20">
      <c r="B17" s="17"/>
      <c r="C17" s="17"/>
      <c r="D17" s="17"/>
      <c r="E17" s="18"/>
      <c r="F17" s="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" spans="2:20">
      <c r="B18" s="17"/>
      <c r="C18" s="17"/>
      <c r="D18" s="17"/>
      <c r="E18" s="18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" spans="2:20">
      <c r="B19" s="17"/>
      <c r="C19" s="17"/>
      <c r="D19" s="17"/>
      <c r="E19" s="18"/>
      <c r="F19" s="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" spans="2:20">
      <c r="B20" s="17"/>
      <c r="C20" s="17"/>
      <c r="D20" s="17"/>
      <c r="E20" s="18"/>
      <c r="F20" s="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" spans="2:20">
      <c r="B21" s="17"/>
      <c r="C21" s="17"/>
      <c r="D21" s="17"/>
      <c r="E21" s="18"/>
      <c r="F21" s="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" spans="2:20">
      <c r="B22" s="17"/>
      <c r="C22" s="17"/>
      <c r="D22" s="17"/>
      <c r="E22" s="18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" spans="2:20">
      <c r="B23" s="17"/>
      <c r="C23" s="17"/>
      <c r="D23" s="17"/>
      <c r="E23" s="18"/>
      <c r="F23" s="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" spans="2:20">
      <c r="B24" s="17"/>
      <c r="C24" s="17"/>
      <c r="D24" s="17"/>
      <c r="E24" s="18"/>
      <c r="F24" s="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5" spans="2:20">
      <c r="B25" s="17"/>
      <c r="C25" s="17"/>
      <c r="D25" s="17"/>
      <c r="E25" s="18"/>
      <c r="F25" s="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6" spans="2:20">
      <c r="B26" s="17"/>
      <c r="C26" s="17"/>
      <c r="D26" s="17"/>
      <c r="E26" s="18"/>
      <c r="F26" s="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7" spans="2:20">
      <c r="B27" s="17"/>
      <c r="C27" s="17"/>
      <c r="D27" s="17"/>
      <c r="E27" s="18"/>
      <c r="F27" s="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8" spans="2:20">
      <c r="B28" s="17"/>
      <c r="C28" s="17"/>
      <c r="D28" s="17"/>
      <c r="E28" s="18"/>
      <c r="F28" s="4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9" spans="2:20">
      <c r="B29" s="17"/>
      <c r="C29" s="17"/>
      <c r="D29" s="17"/>
      <c r="E29" s="18"/>
      <c r="F29" s="4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0" spans="2:20">
      <c r="B30" s="17"/>
      <c r="C30" s="17"/>
      <c r="D30" s="17"/>
      <c r="E30" s="18"/>
      <c r="F30" s="4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1" spans="2:20">
      <c r="B31" s="17"/>
      <c r="C31" s="17"/>
      <c r="D31" s="17"/>
      <c r="E31" s="18"/>
      <c r="F31" s="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2" spans="2:20">
      <c r="B32" s="17"/>
      <c r="C32" s="17"/>
      <c r="D32" s="17"/>
      <c r="E32" s="18"/>
      <c r="F32" s="4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3" spans="2:20">
      <c r="B33" s="17"/>
      <c r="C33" s="17"/>
      <c r="D33" s="17"/>
      <c r="E33" s="18"/>
      <c r="F33" s="4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4" spans="2:20">
      <c r="B34" s="17"/>
      <c r="C34" s="17"/>
      <c r="D34" s="17"/>
      <c r="E34" s="18"/>
      <c r="F34" s="4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5" spans="2:20">
      <c r="B35" s="17"/>
      <c r="C35" s="17"/>
      <c r="D35" s="17"/>
      <c r="E35" s="18"/>
      <c r="F35" s="40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6" spans="2:20">
      <c r="B36" s="17"/>
      <c r="C36" s="17"/>
      <c r="D36" s="17"/>
      <c r="E36" s="18"/>
      <c r="F36" s="4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7" spans="2:20">
      <c r="B37" s="17"/>
      <c r="C37" s="17"/>
      <c r="D37" s="17"/>
      <c r="E37" s="18"/>
      <c r="F37" s="40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8" spans="2:20">
      <c r="B38" s="17"/>
      <c r="C38" s="17"/>
      <c r="D38" s="17"/>
      <c r="E38" s="18"/>
      <c r="F38" s="40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39" spans="2:20">
      <c r="B39" s="17"/>
      <c r="C39" s="17"/>
      <c r="D39" s="17"/>
      <c r="E39" s="18"/>
      <c r="F39" s="40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0" spans="2:20">
      <c r="B40" s="17"/>
      <c r="C40" s="17"/>
      <c r="D40" s="17"/>
      <c r="E40" s="18"/>
      <c r="F40" s="40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1" spans="2:20">
      <c r="B41" s="17"/>
      <c r="C41" s="17"/>
      <c r="D41" s="17"/>
      <c r="E41" s="18"/>
      <c r="F41" s="4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2" spans="2:20">
      <c r="B42" s="17"/>
      <c r="C42" s="17"/>
      <c r="D42" s="17"/>
      <c r="E42" s="18"/>
      <c r="F42" s="4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3" spans="2:20">
      <c r="B43" s="17"/>
      <c r="C43" s="17"/>
      <c r="D43" s="17"/>
      <c r="E43" s="18"/>
      <c r="F43" s="40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4" spans="2:20">
      <c r="B44" s="17"/>
      <c r="C44" s="17"/>
      <c r="D44" s="17"/>
      <c r="E44" s="18"/>
      <c r="F44" s="40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5" spans="2:20">
      <c r="B45" s="17"/>
      <c r="C45" s="17"/>
      <c r="D45" s="17"/>
      <c r="E45" s="18"/>
      <c r="F45" s="40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6" spans="2:20">
      <c r="B46" s="17"/>
      <c r="C46" s="17"/>
      <c r="D46" s="17"/>
      <c r="E46" s="18"/>
      <c r="F46" s="40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7" spans="2:20">
      <c r="B47" s="17"/>
      <c r="C47" s="17"/>
      <c r="D47" s="17"/>
      <c r="E47" s="18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8" spans="2:20">
      <c r="B48" s="17"/>
      <c r="C48" s="17"/>
      <c r="D48" s="17"/>
      <c r="E48" s="18"/>
      <c r="F48" s="4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49" spans="2:20">
      <c r="B49" s="17"/>
      <c r="C49" s="17"/>
      <c r="D49" s="17"/>
      <c r="E49" s="18"/>
      <c r="F49" s="40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0" spans="2:20">
      <c r="B50" s="17"/>
      <c r="C50" s="17"/>
      <c r="D50" s="17"/>
      <c r="E50" s="18"/>
      <c r="F50" s="40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1" spans="2:20">
      <c r="B51" s="17"/>
      <c r="C51" s="17"/>
      <c r="D51" s="17"/>
      <c r="E51" s="18"/>
      <c r="F51" s="40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2" spans="2:20">
      <c r="B52" s="17"/>
      <c r="C52" s="17"/>
      <c r="D52" s="17"/>
      <c r="E52" s="18"/>
      <c r="F52" s="40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3" spans="2:20">
      <c r="B53" s="17"/>
      <c r="C53" s="17"/>
      <c r="D53" s="17"/>
      <c r="E53" s="18"/>
      <c r="F53" s="40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4" spans="2:20">
      <c r="B54" s="17"/>
      <c r="C54" s="17"/>
      <c r="D54" s="17"/>
      <c r="E54" s="18"/>
      <c r="F54" s="40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5" spans="2:20">
      <c r="B55" s="17"/>
      <c r="C55" s="17"/>
      <c r="D55" s="17"/>
      <c r="E55" s="18"/>
      <c r="F55" s="40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6" spans="2:20">
      <c r="B56" s="17"/>
      <c r="C56" s="17"/>
      <c r="D56" s="17"/>
      <c r="E56" s="18"/>
      <c r="F56" s="40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7" spans="2:20">
      <c r="B57" s="17"/>
      <c r="C57" s="17"/>
      <c r="D57" s="17"/>
      <c r="E57" s="18"/>
      <c r="F57" s="40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8" spans="2:20">
      <c r="B58" s="17"/>
      <c r="C58" s="17"/>
      <c r="D58" s="17"/>
      <c r="E58" s="18"/>
      <c r="F58" s="40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59" spans="2:20">
      <c r="B59" s="17"/>
      <c r="C59" s="17"/>
      <c r="D59" s="17"/>
      <c r="E59" s="18"/>
      <c r="F59" s="4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0" spans="2:20">
      <c r="B60" s="17"/>
      <c r="C60" s="17"/>
      <c r="D60" s="17"/>
      <c r="E60" s="18"/>
      <c r="F60" s="4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1" spans="2:20">
      <c r="B61" s="17"/>
      <c r="C61" s="17"/>
      <c r="D61" s="17"/>
      <c r="E61" s="18"/>
      <c r="F61" s="40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2" spans="2:20">
      <c r="B62" s="17"/>
      <c r="C62" s="17"/>
      <c r="D62" s="17"/>
      <c r="E62" s="18"/>
      <c r="F62" s="40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3" spans="2:20">
      <c r="B63" s="17"/>
      <c r="C63" s="17"/>
      <c r="D63" s="17"/>
      <c r="E63" s="18"/>
      <c r="F63" s="40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4" spans="2:20">
      <c r="B64" s="17"/>
      <c r="C64" s="17"/>
      <c r="D64" s="17"/>
      <c r="E64" s="18"/>
      <c r="F64" s="40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5" spans="2:20">
      <c r="B65" s="17"/>
      <c r="C65" s="17"/>
      <c r="D65" s="17"/>
      <c r="E65" s="18"/>
      <c r="F65" s="40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6" spans="2:20">
      <c r="B66" s="17"/>
      <c r="C66" s="17"/>
      <c r="D66" s="17"/>
      <c r="E66" s="18"/>
      <c r="F66" s="40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7" spans="2:20">
      <c r="B67" s="17"/>
      <c r="C67" s="17"/>
      <c r="D67" s="17"/>
      <c r="E67" s="18"/>
      <c r="F67" s="40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8" spans="2:20">
      <c r="B68" s="17"/>
      <c r="C68" s="17"/>
      <c r="D68" s="17"/>
      <c r="E68" s="18"/>
      <c r="F68" s="40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69" spans="2:20">
      <c r="B69" s="17"/>
      <c r="C69" s="17"/>
      <c r="D69" s="17"/>
      <c r="E69" s="18"/>
      <c r="F69" s="40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0" spans="2:20">
      <c r="B70" s="17"/>
      <c r="C70" s="17"/>
      <c r="D70" s="17"/>
      <c r="E70" s="18"/>
      <c r="F70" s="4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1" spans="2:20">
      <c r="B71" s="17"/>
      <c r="C71" s="17"/>
      <c r="D71" s="17"/>
      <c r="E71" s="18"/>
      <c r="F71" s="40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2" spans="2:20">
      <c r="B72" s="17"/>
      <c r="C72" s="17"/>
      <c r="D72" s="17"/>
      <c r="E72" s="18"/>
      <c r="F72" s="40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3" spans="2:20">
      <c r="B73" s="17"/>
      <c r="C73" s="17"/>
      <c r="D73" s="17"/>
      <c r="E73" s="18"/>
      <c r="F73" s="4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4" spans="2:20">
      <c r="B74" s="17"/>
      <c r="C74" s="17"/>
      <c r="D74" s="17"/>
      <c r="E74" s="18"/>
      <c r="F74" s="40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5" spans="2:20">
      <c r="B75" s="17"/>
      <c r="C75" s="17"/>
      <c r="D75" s="17"/>
      <c r="E75" s="18"/>
      <c r="F75" s="40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6" spans="2:20">
      <c r="B76" s="17"/>
      <c r="C76" s="17"/>
      <c r="D76" s="17"/>
      <c r="E76" s="18"/>
      <c r="F76" s="4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7" spans="2:20">
      <c r="B77" s="17"/>
      <c r="C77" s="17"/>
      <c r="D77" s="17"/>
      <c r="E77" s="18"/>
      <c r="F77" s="40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8" spans="2:20">
      <c r="B78" s="17"/>
      <c r="C78" s="17"/>
      <c r="D78" s="17"/>
      <c r="E78" s="18"/>
      <c r="F78" s="40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79" spans="2:20">
      <c r="B79" s="17"/>
      <c r="C79" s="17"/>
      <c r="D79" s="17"/>
      <c r="E79" s="18"/>
      <c r="F79" s="40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0" spans="2:20">
      <c r="B80" s="17"/>
      <c r="C80" s="17"/>
      <c r="D80" s="17"/>
      <c r="E80" s="18"/>
      <c r="F80" s="40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1" spans="2:20">
      <c r="B81" s="17"/>
      <c r="C81" s="17"/>
      <c r="D81" s="17"/>
      <c r="E81" s="18"/>
      <c r="F81" s="40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2" spans="2:20">
      <c r="B82" s="17"/>
      <c r="C82" s="17"/>
      <c r="D82" s="17"/>
      <c r="E82" s="18"/>
      <c r="F82" s="40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3" spans="2:20">
      <c r="B83" s="17"/>
      <c r="C83" s="17"/>
      <c r="D83" s="17"/>
      <c r="E83" s="18"/>
      <c r="F83" s="40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4" spans="2:20">
      <c r="B84" s="17"/>
      <c r="C84" s="17"/>
      <c r="D84" s="17"/>
      <c r="E84" s="18"/>
      <c r="F84" s="40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5" spans="2:20">
      <c r="B85" s="17"/>
      <c r="C85" s="17"/>
      <c r="D85" s="17"/>
      <c r="E85" s="18"/>
      <c r="F85" s="40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6" spans="2:20">
      <c r="B86" s="17"/>
      <c r="C86" s="17"/>
      <c r="D86" s="17"/>
      <c r="E86" s="18"/>
      <c r="F86" s="40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7" spans="2:20">
      <c r="B87" s="17"/>
      <c r="C87" s="17"/>
      <c r="D87" s="17"/>
      <c r="E87" s="18"/>
      <c r="F87" s="40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8" spans="2:20">
      <c r="B88" s="17"/>
      <c r="C88" s="17"/>
      <c r="D88" s="17"/>
      <c r="E88" s="18"/>
      <c r="F88" s="40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89" spans="2:20">
      <c r="B89" s="17"/>
      <c r="C89" s="17"/>
      <c r="D89" s="17"/>
      <c r="E89" s="18"/>
      <c r="F89" s="40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0" spans="2:20">
      <c r="B90" s="17"/>
      <c r="C90" s="17"/>
      <c r="D90" s="17"/>
      <c r="E90" s="18"/>
      <c r="F90" s="40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1" spans="2:20">
      <c r="B91" s="17"/>
      <c r="C91" s="17"/>
      <c r="D91" s="17"/>
      <c r="E91" s="18"/>
      <c r="F91" s="4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2" spans="2:20">
      <c r="B92" s="17"/>
      <c r="C92" s="17"/>
      <c r="D92" s="17"/>
      <c r="E92" s="18"/>
      <c r="F92" s="40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3" spans="2:20">
      <c r="B93" s="17"/>
      <c r="C93" s="17"/>
      <c r="D93" s="17"/>
      <c r="E93" s="18"/>
      <c r="F93" s="40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4" spans="2:20">
      <c r="B94" s="17"/>
      <c r="C94" s="17"/>
      <c r="D94" s="17"/>
      <c r="E94" s="18"/>
      <c r="F94" s="40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5" spans="2:20">
      <c r="B95" s="17"/>
      <c r="C95" s="17"/>
      <c r="D95" s="17"/>
      <c r="E95" s="18"/>
      <c r="F95" s="40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6" spans="2:20">
      <c r="B96" s="17"/>
      <c r="C96" s="17"/>
      <c r="D96" s="17"/>
      <c r="E96" s="18"/>
      <c r="F96" s="40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7" spans="2:20">
      <c r="B97" s="17"/>
      <c r="C97" s="17"/>
      <c r="D97" s="17"/>
      <c r="E97" s="18"/>
      <c r="F97" s="4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8" spans="2:20">
      <c r="B98" s="17"/>
      <c r="C98" s="17"/>
      <c r="D98" s="17"/>
      <c r="E98" s="18"/>
      <c r="F98" s="40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99" spans="2:20">
      <c r="B99" s="17"/>
      <c r="C99" s="17"/>
      <c r="D99" s="17"/>
      <c r="E99" s="18"/>
      <c r="F99" s="40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0" spans="2:20">
      <c r="B100" s="17"/>
      <c r="C100" s="17"/>
      <c r="D100" s="17"/>
      <c r="E100" s="18"/>
      <c r="F100" s="40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1" spans="2:20">
      <c r="B101" s="17"/>
      <c r="C101" s="17"/>
      <c r="D101" s="17"/>
      <c r="E101" s="18"/>
      <c r="F101" s="40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2" spans="2:20">
      <c r="B102" s="17"/>
      <c r="C102" s="17"/>
      <c r="D102" s="17"/>
      <c r="E102" s="18"/>
      <c r="F102" s="40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3" spans="2:20">
      <c r="B103" s="17"/>
      <c r="C103" s="17"/>
      <c r="D103" s="17"/>
      <c r="E103" s="18"/>
      <c r="F103" s="40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4" spans="2:20">
      <c r="B104" s="17"/>
      <c r="C104" s="17"/>
      <c r="D104" s="17"/>
      <c r="E104" s="18"/>
      <c r="F104" s="40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5" spans="2:20">
      <c r="B105" s="17"/>
      <c r="C105" s="17"/>
      <c r="D105" s="17"/>
      <c r="E105" s="18"/>
      <c r="F105" s="40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6" spans="2:20">
      <c r="B106" s="17"/>
      <c r="C106" s="17"/>
      <c r="D106" s="17"/>
      <c r="E106" s="18"/>
      <c r="F106" s="40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7" spans="2:20">
      <c r="B107" s="17"/>
      <c r="C107" s="17"/>
      <c r="D107" s="17"/>
      <c r="E107" s="18"/>
      <c r="F107" s="40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8" spans="2:20">
      <c r="B108" s="17"/>
      <c r="C108" s="17"/>
      <c r="D108" s="17"/>
      <c r="E108" s="18"/>
      <c r="F108" s="40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09" spans="2:20">
      <c r="B109" s="17"/>
      <c r="C109" s="17"/>
      <c r="D109" s="17"/>
      <c r="E109" s="18"/>
      <c r="F109" s="40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0" spans="2:20">
      <c r="B110" s="17"/>
      <c r="C110" s="17"/>
      <c r="D110" s="17"/>
      <c r="E110" s="18"/>
      <c r="F110" s="40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1" spans="2:20">
      <c r="B111" s="17"/>
      <c r="C111" s="17"/>
      <c r="D111" s="17"/>
      <c r="E111" s="18"/>
      <c r="F111" s="40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2" spans="2:20">
      <c r="B112" s="17"/>
      <c r="C112" s="17"/>
      <c r="D112" s="17"/>
      <c r="E112" s="18"/>
      <c r="F112" s="40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3" spans="2:20">
      <c r="B113" s="17"/>
      <c r="C113" s="17"/>
      <c r="D113" s="17"/>
      <c r="E113" s="18"/>
      <c r="F113" s="40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4" spans="2:20">
      <c r="B114" s="17"/>
      <c r="C114" s="17"/>
      <c r="D114" s="17"/>
      <c r="E114" s="18"/>
      <c r="F114" s="40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5" spans="2:20">
      <c r="B115" s="17"/>
      <c r="C115" s="17"/>
      <c r="D115" s="17"/>
      <c r="E115" s="18"/>
      <c r="F115" s="40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6" spans="2:20">
      <c r="B116" s="17"/>
      <c r="C116" s="17"/>
      <c r="D116" s="17"/>
      <c r="E116" s="18"/>
      <c r="F116" s="40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7" spans="2:20">
      <c r="B117" s="17"/>
      <c r="C117" s="17"/>
      <c r="D117" s="17"/>
      <c r="E117" s="18"/>
      <c r="F117" s="40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8" spans="2:20">
      <c r="B118" s="17"/>
      <c r="C118" s="17"/>
      <c r="D118" s="17"/>
      <c r="E118" s="18"/>
      <c r="F118" s="40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19" spans="2:20">
      <c r="B119" s="17"/>
      <c r="C119" s="17"/>
      <c r="D119" s="17"/>
      <c r="E119" s="18"/>
      <c r="F119" s="40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0" spans="2:20">
      <c r="B120" s="17"/>
      <c r="C120" s="17"/>
      <c r="D120" s="17"/>
      <c r="E120" s="18"/>
      <c r="F120" s="40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1" spans="2:20">
      <c r="B121" s="17"/>
      <c r="C121" s="17"/>
      <c r="D121" s="17"/>
      <c r="E121" s="18"/>
      <c r="F121" s="40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2" spans="2:20">
      <c r="B122" s="17"/>
      <c r="C122" s="17"/>
      <c r="D122" s="17"/>
      <c r="E122" s="18"/>
      <c r="F122" s="40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3" spans="2:20">
      <c r="B123" s="17"/>
      <c r="C123" s="17"/>
      <c r="D123" s="17"/>
      <c r="E123" s="18"/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4" spans="2:20">
      <c r="B124" s="17"/>
      <c r="C124" s="17"/>
      <c r="D124" s="17"/>
      <c r="E124" s="18"/>
      <c r="F124" s="40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5" spans="2:20">
      <c r="B125" s="17"/>
      <c r="C125" s="17"/>
      <c r="D125" s="17"/>
      <c r="E125" s="18"/>
      <c r="F125" s="40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6" spans="2:20">
      <c r="B126" s="17"/>
      <c r="C126" s="17"/>
      <c r="D126" s="17"/>
      <c r="E126" s="18"/>
      <c r="F126" s="40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7" spans="2:20">
      <c r="B127" s="17"/>
      <c r="C127" s="17"/>
      <c r="D127" s="17"/>
      <c r="E127" s="18"/>
      <c r="F127" s="40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8" spans="2:20">
      <c r="B128" s="17"/>
      <c r="C128" s="17"/>
      <c r="D128" s="17"/>
      <c r="E128" s="18"/>
      <c r="F128" s="40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29" spans="2:20">
      <c r="B129" s="17"/>
      <c r="C129" s="17"/>
      <c r="D129" s="17"/>
      <c r="E129" s="18"/>
      <c r="F129" s="40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0" spans="2:20">
      <c r="B130" s="17"/>
      <c r="C130" s="17"/>
      <c r="D130" s="17"/>
      <c r="E130" s="18"/>
      <c r="F130" s="40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1" spans="2:20">
      <c r="B131" s="17"/>
      <c r="C131" s="17"/>
      <c r="D131" s="17"/>
      <c r="E131" s="18"/>
      <c r="F131" s="40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2" spans="2:20">
      <c r="B132" s="17"/>
      <c r="C132" s="17"/>
      <c r="D132" s="17"/>
      <c r="E132" s="18"/>
      <c r="F132" s="40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3" spans="2:20">
      <c r="B133" s="17"/>
      <c r="C133" s="17"/>
      <c r="D133" s="17"/>
      <c r="E133" s="18"/>
      <c r="F133" s="40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4" spans="2:20">
      <c r="B134" s="17"/>
      <c r="C134" s="17"/>
      <c r="D134" s="17"/>
      <c r="E134" s="18"/>
      <c r="F134" s="40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5" spans="2:20">
      <c r="B135" s="17"/>
      <c r="C135" s="17"/>
      <c r="D135" s="17"/>
      <c r="E135" s="18"/>
      <c r="F135" s="40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6" spans="2:20">
      <c r="B136" s="17"/>
      <c r="C136" s="17"/>
      <c r="D136" s="17"/>
      <c r="E136" s="18"/>
      <c r="F136" s="40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7" spans="2:20">
      <c r="B137" s="17"/>
      <c r="C137" s="17"/>
      <c r="D137" s="17"/>
      <c r="E137" s="18"/>
      <c r="F137" s="40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8" spans="2:20">
      <c r="B138" s="17"/>
      <c r="C138" s="17"/>
      <c r="D138" s="17"/>
      <c r="E138" s="18"/>
      <c r="F138" s="40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39" spans="2:20">
      <c r="B139" s="17"/>
      <c r="C139" s="17"/>
      <c r="D139" s="17"/>
      <c r="E139" s="18"/>
      <c r="F139" s="40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0" spans="2:20">
      <c r="B140" s="17"/>
      <c r="C140" s="17"/>
      <c r="D140" s="17"/>
      <c r="E140" s="18"/>
      <c r="F140" s="40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1" spans="2:20">
      <c r="B141" s="17"/>
      <c r="C141" s="17"/>
      <c r="D141" s="17"/>
      <c r="E141" s="18"/>
      <c r="F141" s="40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2" spans="2:20">
      <c r="B142" s="17"/>
      <c r="C142" s="17"/>
      <c r="D142" s="17"/>
      <c r="E142" s="18"/>
      <c r="F142" s="40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3" spans="2:20">
      <c r="B143" s="17"/>
      <c r="C143" s="17"/>
      <c r="D143" s="17"/>
      <c r="E143" s="18"/>
      <c r="F143" s="40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4" spans="2:20">
      <c r="B144" s="17"/>
      <c r="C144" s="17"/>
      <c r="D144" s="17"/>
      <c r="E144" s="18"/>
      <c r="F144" s="40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5" spans="2:20">
      <c r="B145" s="17"/>
      <c r="C145" s="17"/>
      <c r="D145" s="17"/>
      <c r="E145" s="18"/>
      <c r="F145" s="40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6" spans="2:20">
      <c r="B146" s="17"/>
      <c r="C146" s="17"/>
      <c r="D146" s="17"/>
      <c r="E146" s="18"/>
      <c r="F146" s="40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7" spans="2:20">
      <c r="B147" s="17"/>
      <c r="C147" s="17"/>
      <c r="D147" s="17"/>
      <c r="E147" s="18"/>
      <c r="F147" s="40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8" spans="2:20">
      <c r="B148" s="17"/>
      <c r="C148" s="17"/>
      <c r="D148" s="17"/>
      <c r="E148" s="18"/>
      <c r="F148" s="40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49" spans="2:20">
      <c r="B149" s="17"/>
      <c r="C149" s="17"/>
      <c r="D149" s="17"/>
      <c r="E149" s="18"/>
      <c r="F149" s="40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0" spans="2:20">
      <c r="B150" s="17"/>
      <c r="C150" s="17"/>
      <c r="D150" s="17"/>
      <c r="E150" s="18"/>
      <c r="F150" s="40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1" spans="2:20">
      <c r="B151" s="17"/>
      <c r="C151" s="17"/>
      <c r="D151" s="17"/>
      <c r="E151" s="18"/>
      <c r="F151" s="40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2" spans="2:20">
      <c r="B152" s="17"/>
      <c r="C152" s="17"/>
      <c r="D152" s="17"/>
      <c r="E152" s="18"/>
      <c r="F152" s="40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3" spans="2:20">
      <c r="B153" s="17"/>
      <c r="C153" s="17"/>
      <c r="D153" s="17"/>
      <c r="E153" s="18"/>
      <c r="F153" s="4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4" spans="2:20">
      <c r="B154" s="17"/>
      <c r="C154" s="17"/>
      <c r="D154" s="17"/>
      <c r="E154" s="18"/>
      <c r="F154" s="40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5" spans="2:20">
      <c r="B155" s="17"/>
      <c r="C155" s="17"/>
      <c r="D155" s="17"/>
      <c r="E155" s="18"/>
      <c r="F155" s="40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6" spans="2:20">
      <c r="B156" s="17"/>
      <c r="C156" s="17"/>
      <c r="D156" s="17"/>
      <c r="E156" s="18"/>
      <c r="F156" s="40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7" spans="2:20">
      <c r="B157" s="17"/>
      <c r="C157" s="17"/>
      <c r="D157" s="17"/>
      <c r="E157" s="18"/>
      <c r="F157" s="40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8" spans="2:20">
      <c r="B158" s="17"/>
      <c r="C158" s="17"/>
      <c r="D158" s="17"/>
      <c r="E158" s="18"/>
      <c r="F158" s="40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59" spans="2:20">
      <c r="B159" s="17"/>
      <c r="C159" s="17"/>
      <c r="D159" s="17"/>
      <c r="E159" s="18"/>
      <c r="F159" s="40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0" spans="2:20">
      <c r="B160" s="17"/>
      <c r="C160" s="17"/>
      <c r="D160" s="17"/>
      <c r="E160" s="18"/>
      <c r="F160" s="40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1" spans="2:20">
      <c r="B161" s="17"/>
      <c r="C161" s="17"/>
      <c r="D161" s="17"/>
      <c r="E161" s="18"/>
      <c r="F161" s="40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2" spans="2:20">
      <c r="B162" s="17"/>
      <c r="C162" s="17"/>
      <c r="D162" s="17"/>
      <c r="E162" s="18"/>
      <c r="F162" s="40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3" spans="2:20">
      <c r="B163" s="17"/>
      <c r="C163" s="17"/>
      <c r="D163" s="17"/>
      <c r="E163" s="18"/>
      <c r="F163" s="40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4" spans="2:20">
      <c r="B164" s="17"/>
      <c r="C164" s="17"/>
      <c r="D164" s="17"/>
      <c r="E164" s="18"/>
      <c r="F164" s="40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5" spans="2:20">
      <c r="B165" s="17"/>
      <c r="C165" s="17"/>
      <c r="D165" s="17"/>
      <c r="E165" s="18"/>
      <c r="F165" s="40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6" spans="2:20">
      <c r="B166" s="17"/>
      <c r="C166" s="17"/>
      <c r="D166" s="17"/>
      <c r="E166" s="18"/>
      <c r="F166" s="40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7" spans="2:20">
      <c r="B167" s="17"/>
      <c r="C167" s="17"/>
      <c r="D167" s="17"/>
      <c r="E167" s="18"/>
      <c r="F167" s="40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8" spans="2:20">
      <c r="B168" s="17"/>
      <c r="C168" s="17"/>
      <c r="D168" s="17"/>
      <c r="E168" s="18"/>
      <c r="F168" s="40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69" spans="2:20">
      <c r="B169" s="17"/>
      <c r="C169" s="17"/>
      <c r="D169" s="17"/>
      <c r="E169" s="18"/>
      <c r="F169" s="40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0" spans="2:20">
      <c r="B170" s="17"/>
      <c r="C170" s="17"/>
      <c r="D170" s="17"/>
      <c r="E170" s="18"/>
      <c r="F170" s="40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1" spans="2:20">
      <c r="B171" s="17"/>
      <c r="C171" s="17"/>
      <c r="D171" s="17"/>
      <c r="E171" s="18"/>
      <c r="F171" s="40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2" spans="2:20">
      <c r="B172" s="17"/>
      <c r="C172" s="17"/>
      <c r="D172" s="17"/>
      <c r="E172" s="18"/>
      <c r="F172" s="40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3" spans="2:20">
      <c r="B173" s="17"/>
      <c r="C173" s="17"/>
      <c r="D173" s="17"/>
      <c r="E173" s="18"/>
      <c r="F173" s="40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4" spans="2:20">
      <c r="B174" s="17"/>
      <c r="C174" s="17"/>
      <c r="D174" s="17"/>
      <c r="E174" s="18"/>
      <c r="F174" s="40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5" spans="2:20">
      <c r="B175" s="17"/>
      <c r="C175" s="17"/>
      <c r="D175" s="17"/>
      <c r="E175" s="18"/>
      <c r="F175" s="40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6" spans="2:20">
      <c r="B176" s="17"/>
      <c r="C176" s="17"/>
      <c r="D176" s="17"/>
      <c r="E176" s="18"/>
      <c r="F176" s="40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7" spans="2:20">
      <c r="B177" s="17"/>
      <c r="C177" s="17"/>
      <c r="D177" s="17"/>
      <c r="E177" s="18"/>
      <c r="F177" s="40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8" spans="2:20">
      <c r="B178" s="17"/>
      <c r="C178" s="17"/>
      <c r="D178" s="17"/>
      <c r="E178" s="18"/>
      <c r="F178" s="40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79" spans="2:20">
      <c r="B179" s="17"/>
      <c r="C179" s="17"/>
      <c r="D179" s="17"/>
      <c r="E179" s="18"/>
      <c r="F179" s="40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0" spans="2:20">
      <c r="B180" s="17"/>
      <c r="C180" s="17"/>
      <c r="D180" s="17"/>
      <c r="E180" s="18"/>
      <c r="F180" s="40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1" spans="2:20">
      <c r="B181" s="17"/>
      <c r="C181" s="17"/>
      <c r="D181" s="17"/>
      <c r="E181" s="18"/>
      <c r="F181" s="40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2" spans="2:20">
      <c r="B182" s="17"/>
      <c r="C182" s="17"/>
      <c r="D182" s="17"/>
      <c r="E182" s="18"/>
      <c r="F182" s="40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3" spans="2:20">
      <c r="B183" s="17"/>
      <c r="C183" s="17"/>
      <c r="D183" s="17"/>
      <c r="E183" s="18"/>
      <c r="F183" s="40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4" spans="2:20">
      <c r="B184" s="17"/>
      <c r="C184" s="17"/>
      <c r="D184" s="17"/>
      <c r="E184" s="18"/>
      <c r="F184" s="40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5" spans="2:20">
      <c r="B185" s="17"/>
      <c r="C185" s="17"/>
      <c r="D185" s="17"/>
      <c r="E185" s="18"/>
      <c r="F185" s="40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6" spans="2:20">
      <c r="B186" s="17"/>
      <c r="C186" s="17"/>
      <c r="D186" s="17"/>
      <c r="E186" s="18"/>
      <c r="F186" s="40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7" spans="2:20">
      <c r="B187" s="17"/>
      <c r="C187" s="17"/>
      <c r="D187" s="17"/>
      <c r="E187" s="18"/>
      <c r="F187" s="40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8" spans="2:20">
      <c r="B188" s="17"/>
      <c r="C188" s="17"/>
      <c r="D188" s="17"/>
      <c r="E188" s="18"/>
      <c r="F188" s="40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89" spans="2:20">
      <c r="B189" s="17"/>
      <c r="C189" s="17"/>
      <c r="D189" s="17"/>
      <c r="E189" s="18"/>
      <c r="F189" s="40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0" spans="2:20">
      <c r="B190" s="17"/>
      <c r="C190" s="17"/>
      <c r="D190" s="17"/>
      <c r="E190" s="18"/>
      <c r="F190" s="40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1" spans="2:20">
      <c r="B191" s="17"/>
      <c r="C191" s="17"/>
      <c r="D191" s="17"/>
      <c r="E191" s="18"/>
      <c r="F191" s="40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2" spans="2:20">
      <c r="B192" s="17"/>
      <c r="C192" s="17"/>
      <c r="D192" s="17"/>
      <c r="E192" s="18"/>
      <c r="F192" s="40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3" spans="2:20">
      <c r="B193" s="17"/>
      <c r="C193" s="17"/>
      <c r="D193" s="17"/>
      <c r="E193" s="18"/>
      <c r="F193" s="4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4" spans="2:20">
      <c r="B194" s="17"/>
      <c r="C194" s="17"/>
      <c r="D194" s="17"/>
      <c r="E194" s="18"/>
      <c r="F194" s="40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5" spans="2:20">
      <c r="B195" s="17"/>
      <c r="C195" s="17"/>
      <c r="D195" s="17"/>
      <c r="E195" s="18"/>
      <c r="F195" s="40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6" spans="2:20">
      <c r="B196" s="17"/>
      <c r="C196" s="17"/>
      <c r="D196" s="17"/>
      <c r="E196" s="18"/>
      <c r="F196" s="40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7" spans="2:20">
      <c r="B197" s="17"/>
      <c r="C197" s="17"/>
      <c r="D197" s="17"/>
      <c r="E197" s="18"/>
      <c r="F197" s="40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8" spans="2:20">
      <c r="B198" s="17"/>
      <c r="C198" s="17"/>
      <c r="D198" s="17"/>
      <c r="E198" s="18"/>
      <c r="F198" s="40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199" spans="2:20">
      <c r="B199" s="17"/>
      <c r="C199" s="17"/>
      <c r="D199" s="17"/>
      <c r="E199" s="18"/>
      <c r="F199" s="40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0" spans="2:20">
      <c r="B200" s="17"/>
      <c r="C200" s="17"/>
      <c r="D200" s="17"/>
      <c r="E200" s="18"/>
      <c r="F200" s="40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1" spans="2:20">
      <c r="B201" s="17"/>
      <c r="C201" s="17"/>
      <c r="D201" s="17"/>
      <c r="E201" s="18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2" spans="2:20">
      <c r="B202" s="17"/>
      <c r="C202" s="17"/>
      <c r="D202" s="17"/>
      <c r="E202" s="18"/>
      <c r="F202" s="40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3" spans="2:20">
      <c r="B203" s="17"/>
      <c r="C203" s="17"/>
      <c r="D203" s="17"/>
      <c r="E203" s="18"/>
      <c r="F203" s="40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4" spans="2:20">
      <c r="B204" s="17"/>
      <c r="C204" s="17"/>
      <c r="D204" s="17"/>
      <c r="E204" s="18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5" spans="2:20">
      <c r="B205" s="17"/>
      <c r="C205" s="17"/>
      <c r="D205" s="17"/>
      <c r="E205" s="18"/>
      <c r="F205" s="40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6" spans="2:20">
      <c r="B206" s="17"/>
      <c r="C206" s="17"/>
      <c r="D206" s="17"/>
      <c r="E206" s="18"/>
      <c r="F206" s="40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7" spans="2:20">
      <c r="B207" s="17"/>
      <c r="C207" s="17"/>
      <c r="D207" s="17"/>
      <c r="E207" s="18"/>
      <c r="F207" s="40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8" spans="2:20">
      <c r="B208" s="17"/>
      <c r="C208" s="17"/>
      <c r="D208" s="17"/>
      <c r="E208" s="18"/>
      <c r="F208" s="40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09" spans="2:20">
      <c r="B209" s="17"/>
      <c r="C209" s="17"/>
      <c r="D209" s="17"/>
      <c r="E209" s="18"/>
      <c r="F209" s="40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0" spans="2:20">
      <c r="B210" s="17"/>
      <c r="C210" s="17"/>
      <c r="D210" s="17"/>
      <c r="E210" s="18"/>
      <c r="F210" s="40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1" spans="2:20">
      <c r="B211" s="17"/>
      <c r="C211" s="17"/>
      <c r="D211" s="17"/>
      <c r="E211" s="18"/>
      <c r="F211" s="40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2" spans="2:20">
      <c r="B212" s="17"/>
      <c r="C212" s="17"/>
      <c r="D212" s="17"/>
      <c r="E212" s="18"/>
      <c r="F212" s="40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3" spans="2:20">
      <c r="B213" s="17"/>
      <c r="C213" s="17"/>
      <c r="D213" s="17"/>
      <c r="E213" s="18"/>
      <c r="F213" s="40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4" spans="2:20">
      <c r="B214" s="17"/>
      <c r="C214" s="17"/>
      <c r="D214" s="17"/>
      <c r="E214" s="18"/>
      <c r="F214" s="40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5" spans="2:20">
      <c r="B215" s="17"/>
      <c r="C215" s="17"/>
      <c r="D215" s="17"/>
      <c r="E215" s="18"/>
      <c r="F215" s="40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6" spans="2:20">
      <c r="B216" s="17"/>
      <c r="C216" s="17"/>
      <c r="D216" s="17"/>
      <c r="E216" s="18"/>
      <c r="F216" s="40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7" spans="2:20">
      <c r="B217" s="17"/>
      <c r="C217" s="17"/>
      <c r="D217" s="17"/>
      <c r="E217" s="18"/>
      <c r="F217" s="40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8" spans="2:20">
      <c r="B218" s="17"/>
      <c r="C218" s="17"/>
      <c r="D218" s="17"/>
      <c r="E218" s="18"/>
      <c r="F218" s="40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19" spans="2:20">
      <c r="B219" s="17"/>
      <c r="C219" s="17"/>
      <c r="D219" s="17"/>
      <c r="E219" s="18"/>
      <c r="F219" s="40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0" spans="2:20">
      <c r="B220" s="17"/>
      <c r="C220" s="17"/>
      <c r="D220" s="17"/>
      <c r="E220" s="18"/>
      <c r="F220" s="40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1" spans="2:20">
      <c r="B221" s="17"/>
      <c r="C221" s="17"/>
      <c r="D221" s="17"/>
      <c r="E221" s="18"/>
      <c r="F221" s="40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2" spans="2:20">
      <c r="B222" s="17"/>
      <c r="C222" s="17"/>
      <c r="D222" s="17"/>
      <c r="E222" s="18"/>
      <c r="F222" s="40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3" spans="2:20">
      <c r="B223" s="17"/>
      <c r="C223" s="17"/>
      <c r="D223" s="17"/>
      <c r="E223" s="18"/>
      <c r="F223" s="40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4" spans="2:20">
      <c r="B224" s="17"/>
      <c r="C224" s="17"/>
      <c r="D224" s="17"/>
      <c r="E224" s="18"/>
      <c r="F224" s="40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5" spans="2:20">
      <c r="B225" s="17"/>
      <c r="C225" s="17"/>
      <c r="D225" s="17"/>
      <c r="E225" s="18"/>
      <c r="F225" s="40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6" spans="2:20">
      <c r="B226" s="17"/>
      <c r="C226" s="17"/>
      <c r="D226" s="17"/>
      <c r="E226" s="18"/>
      <c r="F226" s="40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7" spans="2:20">
      <c r="B227" s="17"/>
      <c r="C227" s="17"/>
      <c r="D227" s="17"/>
      <c r="E227" s="18"/>
      <c r="F227" s="40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8" spans="2:20">
      <c r="B228" s="17"/>
      <c r="C228" s="17"/>
      <c r="D228" s="17"/>
      <c r="E228" s="18"/>
      <c r="F228" s="40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29" spans="2:20">
      <c r="B229" s="17"/>
      <c r="C229" s="17"/>
      <c r="D229" s="17"/>
      <c r="E229" s="18"/>
      <c r="F229" s="40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0" spans="2:20">
      <c r="B230" s="17"/>
      <c r="C230" s="17"/>
      <c r="D230" s="17"/>
      <c r="E230" s="18"/>
      <c r="F230" s="40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1" spans="2:20">
      <c r="B231" s="17"/>
      <c r="C231" s="17"/>
      <c r="D231" s="17"/>
      <c r="E231" s="18"/>
      <c r="F231" s="40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2" spans="2:20">
      <c r="B232" s="17"/>
      <c r="C232" s="17"/>
      <c r="D232" s="17"/>
      <c r="E232" s="18"/>
      <c r="F232" s="40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3" spans="2:20">
      <c r="B233" s="17"/>
      <c r="C233" s="17"/>
      <c r="D233" s="17"/>
      <c r="E233" s="18"/>
      <c r="F233" s="40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4" spans="2:20">
      <c r="B234" s="17"/>
      <c r="C234" s="17"/>
      <c r="D234" s="17"/>
      <c r="E234" s="18"/>
      <c r="F234" s="40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5" spans="2:20">
      <c r="B235" s="17"/>
      <c r="C235" s="17"/>
      <c r="D235" s="17"/>
      <c r="E235" s="18"/>
      <c r="F235" s="40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6" spans="2:20">
      <c r="B236" s="17"/>
      <c r="C236" s="17"/>
      <c r="D236" s="17"/>
      <c r="E236" s="18"/>
      <c r="F236" s="40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7" spans="2:20">
      <c r="B237" s="17"/>
      <c r="C237" s="17"/>
      <c r="D237" s="17"/>
      <c r="E237" s="18"/>
      <c r="F237" s="40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8" spans="2:20">
      <c r="B238" s="17"/>
      <c r="C238" s="17"/>
      <c r="D238" s="17"/>
      <c r="E238" s="18"/>
      <c r="F238" s="40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39" spans="2:20">
      <c r="B239" s="17"/>
      <c r="C239" s="17"/>
      <c r="D239" s="17"/>
      <c r="E239" s="18"/>
      <c r="F239" s="40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0" spans="2:20">
      <c r="B240" s="17"/>
      <c r="C240" s="17"/>
      <c r="D240" s="17"/>
      <c r="E240" s="18"/>
      <c r="F240" s="40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1" spans="2:20">
      <c r="B241" s="17"/>
      <c r="C241" s="17"/>
      <c r="D241" s="17"/>
      <c r="E241" s="18"/>
      <c r="F241" s="40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2" spans="2:20">
      <c r="B242" s="17"/>
      <c r="C242" s="17"/>
      <c r="D242" s="17"/>
      <c r="E242" s="18"/>
      <c r="F242" s="40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3" spans="2:20">
      <c r="B243" s="17"/>
      <c r="C243" s="17"/>
      <c r="D243" s="17"/>
      <c r="E243" s="18"/>
      <c r="F243" s="40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4" spans="2:20">
      <c r="B244" s="17"/>
      <c r="C244" s="17"/>
      <c r="D244" s="17"/>
      <c r="E244" s="18"/>
      <c r="F244" s="40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5" spans="2:20">
      <c r="B245" s="17"/>
      <c r="C245" s="17"/>
      <c r="D245" s="17"/>
      <c r="E245" s="18"/>
      <c r="F245" s="4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6" spans="2:20">
      <c r="B246" s="17"/>
      <c r="C246" s="17"/>
      <c r="D246" s="17"/>
      <c r="E246" s="18"/>
      <c r="F246" s="4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7" spans="2:20">
      <c r="B247" s="17"/>
      <c r="C247" s="17"/>
      <c r="D247" s="17"/>
      <c r="E247" s="18"/>
      <c r="F247" s="4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8" spans="2:20">
      <c r="B248" s="17"/>
      <c r="C248" s="17"/>
      <c r="D248" s="17"/>
      <c r="E248" s="18"/>
      <c r="F248" s="4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49" spans="2:20">
      <c r="B249" s="17"/>
      <c r="C249" s="17"/>
      <c r="D249" s="17"/>
      <c r="E249" s="18"/>
      <c r="F249" s="4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  <row r="250" spans="2:20">
      <c r="B250" s="17"/>
      <c r="C250" s="17"/>
      <c r="D250" s="17"/>
      <c r="E250" s="18"/>
      <c r="F250" s="40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t="str">
        <f>IF(COUNTA(Table214[[#This Row],[Employee Name]:[13. Skin is intact without open wounds or rashes]])=0,"",COUNTIF(Table214[[#This Row],[1. Checks that sink areas are supplied with soap and paper towels]:[13. Skin is intact without open wounds or rashes]],"NO"))</f>
        <v/>
      </c>
    </row>
  </sheetData>
  <mergeCells count="5">
    <mergeCell ref="A1:F1"/>
    <mergeCell ref="B2:F2"/>
    <mergeCell ref="G2:N2"/>
    <mergeCell ref="O2:P2"/>
    <mergeCell ref="Q2:S2"/>
  </mergeCells>
  <dataValidations count="3">
    <dataValidation type="list" allowBlank="1" showInputMessage="1" showErrorMessage="1" sqref="G4:S250" xr:uid="{995C0F93-9293-4745-A4A0-215041EB687E}">
      <formula1>"YES,NO"</formula1>
    </dataValidation>
    <dataValidation type="list" allowBlank="1" showInputMessage="1" showErrorMessage="1" sqref="F4:F250" xr:uid="{8586FDB8-B913-48BE-83F8-152426D40509}">
      <formula1>"7a - 11a,11a - 3p,3p - 7p,7p - 11p,11p - 3a,3a - 7a"</formula1>
    </dataValidation>
    <dataValidation type="list" allowBlank="1" showInputMessage="1" showErrorMessage="1" sqref="C4:C250" xr:uid="{6B87C064-C80B-4BC8-B747-DEB2E77CDF2B}">
      <formula1>JOB_LIST</formula1>
    </dataValidation>
  </dataValidations>
  <pageMargins left="0.7" right="0.7" top="0.75" bottom="0.75" header="0.3" footer="0.3"/>
  <pageSetup orientation="portrait" horizontalDpi="0" verticalDpi="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0F6022FE2194BA244841ED02BBAD8" ma:contentTypeVersion="9" ma:contentTypeDescription="Create a new document." ma:contentTypeScope="" ma:versionID="c67ffcf1d4d60cf5ee2376ccf7e4c48f">
  <xsd:schema xmlns:xsd="http://www.w3.org/2001/XMLSchema" xmlns:xs="http://www.w3.org/2001/XMLSchema" xmlns:p="http://schemas.microsoft.com/office/2006/metadata/properties" xmlns:ns2="151f3b49-ed3d-4e06-b4a0-5793ee4a0097" targetNamespace="http://schemas.microsoft.com/office/2006/metadata/properties" ma:root="true" ma:fieldsID="c6c46d74da3a8c97e1e84475389830d5" ns2:_="">
    <xsd:import namespace="151f3b49-ed3d-4e06-b4a0-5793ee4a0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f3b49-ed3d-4e06-b4a0-5793ee4a0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C434D-7705-4FD4-B58D-616B928F9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5CE4EF-29BE-4913-8EFC-1A190ED007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551FB5-D049-42E9-B02A-D2A32E85BD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f3b49-ed3d-4e06-b4a0-5793ee4a0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Ref</vt:lpstr>
      <vt:lpstr>INSTRUCTIONS</vt:lpstr>
      <vt:lpstr>HIDDEN</vt:lpstr>
      <vt:lpstr>SUMMARY Rates</vt:lpstr>
      <vt:lpstr>Rates by Job Role</vt:lpstr>
      <vt:lpstr>Rates by Location</vt:lpstr>
      <vt:lpstr>BY STAFF Rates</vt:lpstr>
      <vt:lpstr>Rates by Time Block</vt:lpstr>
      <vt:lpstr>Month_1</vt:lpstr>
      <vt:lpstr>Month_2</vt:lpstr>
      <vt:lpstr>Month_3</vt:lpstr>
      <vt:lpstr>Month_4</vt:lpstr>
      <vt:lpstr>Month_5</vt:lpstr>
      <vt:lpstr>Month_6</vt:lpstr>
      <vt:lpstr>Month_7</vt:lpstr>
      <vt:lpstr>Month_8</vt:lpstr>
      <vt:lpstr>Month_9</vt:lpstr>
      <vt:lpstr>Month_10</vt:lpstr>
      <vt:lpstr>Month_11</vt:lpstr>
      <vt:lpstr>Month_12</vt:lpstr>
      <vt:lpstr>JOB_LIST</vt:lpstr>
      <vt:lpstr>month_list</vt:lpstr>
      <vt:lpstr>'BY STAFF Rates'!Print_Area</vt:lpstr>
      <vt:lpstr>'Rates by Job Role'!Print_Area</vt:lpstr>
      <vt:lpstr>'Rates by Location'!Print_Area</vt:lpstr>
      <vt:lpstr>'Rates by Time Block'!Print_Area</vt:lpstr>
      <vt:lpstr>'SUMMARY Rates'!Print_Area</vt:lpstr>
      <vt:lpstr>'BY STAFF Rates'!Print_Titles</vt:lpstr>
      <vt:lpstr>INSTRUCTIONS!Print_Titles</vt:lpstr>
      <vt:lpstr>Month_1!Print_Titles</vt:lpstr>
      <vt:lpstr>'Rates by Job Role'!Print_Titles</vt:lpstr>
      <vt:lpstr>'Rates by Location'!Print_Titles</vt:lpstr>
      <vt:lpstr>'Rates by Time Block'!Print_Titles</vt:lpstr>
      <vt:lpstr>'SUMMARY Rates'!Print_Titles</vt:lpstr>
      <vt:lpstr>timeframe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 Hygiene Observational Audit Tracking Tool</dc:title>
  <dc:subject>Nursing Homes, COVID-19</dc:subject>
  <dc:creator>"Agency for Healthcare Research and Quality (AHRQ)"</dc:creator>
  <cp:keywords>Nursing Home COVID-19 Infection Control Assessment Response (ICAR) Tool Non-Facilitator Guide</cp:keywords>
  <dc:description/>
  <cp:lastModifiedBy>Nancy Kelly</cp:lastModifiedBy>
  <cp:revision/>
  <dcterms:created xsi:type="dcterms:W3CDTF">2020-06-03T19:10:16Z</dcterms:created>
  <dcterms:modified xsi:type="dcterms:W3CDTF">2021-06-23T17:28:42Z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0x010100CB70F6022FE2194BA244841ED02BBAD8</vt:lpwstr>
  </property>
  <property fmtid="{D5CDD505-2E9C-101B-9397-08002B2CF9AE}" pid="3" name="LINKTEK-CHUNK-1">
    <vt:lpwstr>010021{"F":2,"I":"2C1C-9F95-4209-8D00"}</vt:lpwstr>
  </property>
</Properties>
</file>